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/Dropbox/Ana_MacAir2019/Documents/Research/TeamPox/SGENR_RevisedManuscript/GenomeBiology_submission/FinalSubmission/"/>
    </mc:Choice>
  </mc:AlternateContent>
  <xr:revisionPtr revIDLastSave="0" documentId="13_ncr:1_{2E72F7C2-FBA9-8A41-A1F9-EC927EC289DF}" xr6:coauthVersionLast="45" xr6:coauthVersionMax="45" xr10:uidLastSave="{00000000-0000-0000-0000-000000000000}"/>
  <bookViews>
    <workbookView xWindow="780" yWindow="960" windowWidth="27640" windowHeight="15820" xr2:uid="{3F194279-AE81-284C-9BE0-3FA7E95DF0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5" i="1" l="1"/>
  <c r="Q15" i="1" s="1"/>
  <c r="O12" i="1"/>
  <c r="Q12" i="1" s="1"/>
  <c r="O10" i="1"/>
  <c r="Q10" i="1" s="1"/>
  <c r="O7" i="1"/>
  <c r="Q7" i="1" s="1"/>
  <c r="O4" i="1"/>
  <c r="Q4" i="1" s="1"/>
</calcChain>
</file>

<file path=xl/sharedStrings.xml><?xml version="1.0" encoding="utf-8"?>
<sst xmlns="http://schemas.openxmlformats.org/spreadsheetml/2006/main" count="89" uniqueCount="47">
  <si>
    <t>Extract ID</t>
  </si>
  <si>
    <t>Mutter Collection No.</t>
  </si>
  <si>
    <t>Extract Source</t>
  </si>
  <si>
    <t>Subsample Mass</t>
  </si>
  <si>
    <t>Library prep</t>
  </si>
  <si>
    <t>Sequencing strategy</t>
  </si>
  <si>
    <t>Sequencing primer</t>
  </si>
  <si>
    <t>Human mitochondrial reference (rCRS)</t>
  </si>
  <si>
    <t>Human Reference (hg38 Hard Mask)</t>
  </si>
  <si>
    <t>Total unique reads mappedrCRS min24bpMQ30</t>
  </si>
  <si>
    <t>Average mapped fragment length rCRS min24bpMQ30</t>
  </si>
  <si>
    <t>Average coverage rCRS min24bpMQ30</t>
  </si>
  <si>
    <t>Human mtDNA haplogroup</t>
  </si>
  <si>
    <t>Contamination estimate</t>
  </si>
  <si>
    <t>Total unique reads mapped hg38(Hard Mask) min24bpMQ30</t>
  </si>
  <si>
    <t>Average mapped fragment length hg38(Hard Mask) min24bpMQ30</t>
  </si>
  <si>
    <t>Number hg38(Hard Mask) X-mapped reads min24bpMQ30</t>
  </si>
  <si>
    <t>Number hg38(Hard Mask) Y-mapped reads min24bpMQ30</t>
  </si>
  <si>
    <t>Percent Y-mapped to X-mapped reads min24bpMQ30</t>
  </si>
  <si>
    <t>Sex</t>
  </si>
  <si>
    <t>VK01</t>
  </si>
  <si>
    <t>Misc-1090</t>
  </si>
  <si>
    <t>crust</t>
  </si>
  <si>
    <t>13.2mg</t>
  </si>
  <si>
    <t>dsLP</t>
  </si>
  <si>
    <t>shotgun</t>
  </si>
  <si>
    <t>single</t>
  </si>
  <si>
    <t>H1b</t>
  </si>
  <si>
    <t>Female</t>
  </si>
  <si>
    <t>double</t>
  </si>
  <si>
    <t>ssLP</t>
  </si>
  <si>
    <t>VK02</t>
  </si>
  <si>
    <t>21.6mg</t>
  </si>
  <si>
    <t>T2b4f</t>
  </si>
  <si>
    <t>VK05</t>
  </si>
  <si>
    <t>4.3mg</t>
  </si>
  <si>
    <t>Undetermined</t>
  </si>
  <si>
    <t>VK08</t>
  </si>
  <si>
    <t>17831.42.16</t>
  </si>
  <si>
    <t>tin box with hardened residue</t>
  </si>
  <si>
    <t>82.2mg</t>
  </si>
  <si>
    <t>U5b1</t>
  </si>
  <si>
    <t>Likely Female</t>
  </si>
  <si>
    <t>VK12</t>
  </si>
  <si>
    <t xml:space="preserve">tin box </t>
  </si>
  <si>
    <t>N/A</t>
  </si>
  <si>
    <t xml:space="preserve">Table S2: Mapping statistics for human component of libraries VK01, VK02 and VK08.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</si>
</sst>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10" fontId="0" fillId="0" borderId="5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vertical="top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0" fillId="0" borderId="8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9" fontId="0" fillId="0" borderId="6" xfId="0" applyNumberForma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ABD33-9F64-3B41-91E5-E006A5827EFE}">
  <dimension ref="A1:R16"/>
  <sheetViews>
    <sheetView tabSelected="1" workbookViewId="0">
      <selection activeCell="C20" sqref="C20"/>
    </sheetView>
  </sheetViews>
  <sheetFormatPr baseColWidth="10" defaultColWidth="8.83203125" defaultRowHeight="16" x14ac:dyDescent="0.2"/>
  <cols>
    <col min="1" max="1" width="9" bestFit="1" customWidth="1"/>
    <col min="2" max="2" width="17.83203125" bestFit="1" customWidth="1"/>
    <col min="3" max="3" width="24" bestFit="1" customWidth="1"/>
    <col min="4" max="4" width="15" bestFit="1" customWidth="1"/>
    <col min="5" max="5" width="10.83203125" bestFit="1" customWidth="1"/>
    <col min="6" max="6" width="17.83203125" bestFit="1" customWidth="1"/>
    <col min="7" max="7" width="16.6640625" bestFit="1" customWidth="1"/>
    <col min="8" max="8" width="50.1640625" customWidth="1"/>
    <col min="9" max="9" width="52" customWidth="1"/>
    <col min="10" max="10" width="45.6640625" customWidth="1"/>
    <col min="11" max="11" width="45.5" customWidth="1"/>
    <col min="12" max="12" width="42.1640625" customWidth="1"/>
    <col min="13" max="13" width="51.83203125" bestFit="1" customWidth="1"/>
    <col min="14" max="14" width="57.33203125" bestFit="1" customWidth="1"/>
    <col min="15" max="16" width="50" bestFit="1" customWidth="1"/>
    <col min="17" max="17" width="45.83203125" bestFit="1" customWidth="1"/>
    <col min="18" max="18" width="19.6640625" bestFit="1" customWidth="1"/>
  </cols>
  <sheetData>
    <row r="1" spans="1:18" ht="17" thickBot="1" x14ac:dyDescent="0.25">
      <c r="A1" s="9" t="s">
        <v>46</v>
      </c>
      <c r="B1" s="9"/>
      <c r="C1" s="9"/>
      <c r="D1" s="9"/>
      <c r="E1" s="9"/>
      <c r="F1" s="9"/>
      <c r="G1" s="9"/>
      <c r="H1" s="9"/>
      <c r="I1" s="9"/>
    </row>
    <row r="2" spans="1:18" x14ac:dyDescent="0.2">
      <c r="A2" s="27" t="s">
        <v>0</v>
      </c>
      <c r="B2" s="28" t="s">
        <v>1</v>
      </c>
      <c r="C2" s="28" t="s">
        <v>2</v>
      </c>
      <c r="D2" s="28" t="s">
        <v>3</v>
      </c>
      <c r="E2" s="28" t="s">
        <v>4</v>
      </c>
      <c r="F2" s="28" t="s">
        <v>5</v>
      </c>
      <c r="G2" s="29" t="s">
        <v>6</v>
      </c>
      <c r="H2" s="24" t="s">
        <v>7</v>
      </c>
      <c r="I2" s="25"/>
      <c r="J2" s="25"/>
      <c r="K2" s="25"/>
      <c r="L2" s="26"/>
      <c r="M2" s="24" t="s">
        <v>8</v>
      </c>
      <c r="N2" s="25"/>
      <c r="O2" s="25"/>
      <c r="P2" s="25"/>
      <c r="Q2" s="25"/>
      <c r="R2" s="26"/>
    </row>
    <row r="3" spans="1:18" x14ac:dyDescent="0.2">
      <c r="A3" s="30"/>
      <c r="B3" s="31"/>
      <c r="C3" s="31"/>
      <c r="D3" s="31"/>
      <c r="E3" s="31"/>
      <c r="F3" s="31"/>
      <c r="G3" s="32"/>
      <c r="H3" s="1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1" t="s">
        <v>14</v>
      </c>
      <c r="N3" s="2" t="s">
        <v>15</v>
      </c>
      <c r="O3" s="2" t="s">
        <v>16</v>
      </c>
      <c r="P3" s="2" t="s">
        <v>17</v>
      </c>
      <c r="Q3" s="2" t="s">
        <v>18</v>
      </c>
      <c r="R3" s="3" t="s">
        <v>19</v>
      </c>
    </row>
    <row r="4" spans="1:18" x14ac:dyDescent="0.2">
      <c r="A4" s="33" t="s">
        <v>20</v>
      </c>
      <c r="B4" s="19" t="s">
        <v>21</v>
      </c>
      <c r="C4" s="19" t="s">
        <v>22</v>
      </c>
      <c r="D4" s="19" t="s">
        <v>23</v>
      </c>
      <c r="E4" s="4" t="s">
        <v>24</v>
      </c>
      <c r="F4" s="4" t="s">
        <v>25</v>
      </c>
      <c r="G4" s="34" t="s">
        <v>26</v>
      </c>
      <c r="H4" s="23">
        <v>11237</v>
      </c>
      <c r="I4" s="19">
        <v>35.700000000000003</v>
      </c>
      <c r="J4" s="19">
        <v>24.2</v>
      </c>
      <c r="K4" s="19" t="s">
        <v>27</v>
      </c>
      <c r="L4" s="22">
        <v>0.01</v>
      </c>
      <c r="M4" s="23">
        <v>12409158</v>
      </c>
      <c r="N4" s="19">
        <v>35.4</v>
      </c>
      <c r="O4" s="16">
        <f>496219-4326</f>
        <v>491893</v>
      </c>
      <c r="P4" s="16">
        <v>4326</v>
      </c>
      <c r="Q4" s="17">
        <f>P4/O4</f>
        <v>8.7945955726143697E-3</v>
      </c>
      <c r="R4" s="18" t="s">
        <v>28</v>
      </c>
    </row>
    <row r="5" spans="1:18" x14ac:dyDescent="0.2">
      <c r="A5" s="33"/>
      <c r="B5" s="19"/>
      <c r="C5" s="19"/>
      <c r="D5" s="19"/>
      <c r="E5" s="4" t="s">
        <v>24</v>
      </c>
      <c r="F5" s="4" t="s">
        <v>25</v>
      </c>
      <c r="G5" s="34" t="s">
        <v>29</v>
      </c>
      <c r="H5" s="23"/>
      <c r="I5" s="19"/>
      <c r="J5" s="19"/>
      <c r="K5" s="19"/>
      <c r="L5" s="22"/>
      <c r="M5" s="23"/>
      <c r="N5" s="19"/>
      <c r="O5" s="16"/>
      <c r="P5" s="16"/>
      <c r="Q5" s="17"/>
      <c r="R5" s="18"/>
    </row>
    <row r="6" spans="1:18" x14ac:dyDescent="0.2">
      <c r="A6" s="33"/>
      <c r="B6" s="19"/>
      <c r="C6" s="19"/>
      <c r="D6" s="19"/>
      <c r="E6" s="4" t="s">
        <v>30</v>
      </c>
      <c r="F6" s="4" t="s">
        <v>25</v>
      </c>
      <c r="G6" s="34" t="s">
        <v>26</v>
      </c>
      <c r="H6" s="23"/>
      <c r="I6" s="19"/>
      <c r="J6" s="19"/>
      <c r="K6" s="19"/>
      <c r="L6" s="22"/>
      <c r="M6" s="23"/>
      <c r="N6" s="19"/>
      <c r="O6" s="16"/>
      <c r="P6" s="16"/>
      <c r="Q6" s="17"/>
      <c r="R6" s="18"/>
    </row>
    <row r="7" spans="1:18" x14ac:dyDescent="0.2">
      <c r="A7" s="33" t="s">
        <v>31</v>
      </c>
      <c r="B7" s="19">
        <v>17090.349999999999</v>
      </c>
      <c r="C7" s="19" t="s">
        <v>22</v>
      </c>
      <c r="D7" s="19" t="s">
        <v>32</v>
      </c>
      <c r="E7" s="4" t="s">
        <v>24</v>
      </c>
      <c r="F7" s="4" t="s">
        <v>25</v>
      </c>
      <c r="G7" s="34" t="s">
        <v>26</v>
      </c>
      <c r="H7" s="23">
        <v>15450</v>
      </c>
      <c r="I7" s="19">
        <v>34.1</v>
      </c>
      <c r="J7" s="19">
        <v>31.8</v>
      </c>
      <c r="K7" s="19" t="s">
        <v>33</v>
      </c>
      <c r="L7" s="22">
        <v>0.01</v>
      </c>
      <c r="M7" s="23">
        <v>18652030</v>
      </c>
      <c r="N7" s="19">
        <v>34.1</v>
      </c>
      <c r="O7" s="16">
        <f>731491-5828</f>
        <v>725663</v>
      </c>
      <c r="P7" s="16">
        <v>5828</v>
      </c>
      <c r="Q7" s="17">
        <f>P7/O7</f>
        <v>8.0312762260167595E-3</v>
      </c>
      <c r="R7" s="18" t="s">
        <v>28</v>
      </c>
    </row>
    <row r="8" spans="1:18" x14ac:dyDescent="0.2">
      <c r="A8" s="33"/>
      <c r="B8" s="19"/>
      <c r="C8" s="19"/>
      <c r="D8" s="19"/>
      <c r="E8" s="4" t="s">
        <v>24</v>
      </c>
      <c r="F8" s="4" t="s">
        <v>25</v>
      </c>
      <c r="G8" s="34" t="s">
        <v>29</v>
      </c>
      <c r="H8" s="23"/>
      <c r="I8" s="19"/>
      <c r="J8" s="19"/>
      <c r="K8" s="19"/>
      <c r="L8" s="22"/>
      <c r="M8" s="23"/>
      <c r="N8" s="19"/>
      <c r="O8" s="16"/>
      <c r="P8" s="16"/>
      <c r="Q8" s="17"/>
      <c r="R8" s="18"/>
    </row>
    <row r="9" spans="1:18" x14ac:dyDescent="0.2">
      <c r="A9" s="33"/>
      <c r="B9" s="19"/>
      <c r="C9" s="19"/>
      <c r="D9" s="19"/>
      <c r="E9" s="4" t="s">
        <v>30</v>
      </c>
      <c r="F9" s="4" t="s">
        <v>25</v>
      </c>
      <c r="G9" s="34" t="s">
        <v>26</v>
      </c>
      <c r="H9" s="23"/>
      <c r="I9" s="19"/>
      <c r="J9" s="19"/>
      <c r="K9" s="19"/>
      <c r="L9" s="22"/>
      <c r="M9" s="23"/>
      <c r="N9" s="19"/>
      <c r="O9" s="16"/>
      <c r="P9" s="16"/>
      <c r="Q9" s="17"/>
      <c r="R9" s="18"/>
    </row>
    <row r="10" spans="1:18" x14ac:dyDescent="0.2">
      <c r="A10" s="33" t="s">
        <v>34</v>
      </c>
      <c r="B10" s="19">
        <v>17090.330000000002</v>
      </c>
      <c r="C10" s="19" t="s">
        <v>22</v>
      </c>
      <c r="D10" s="10" t="s">
        <v>35</v>
      </c>
      <c r="E10" s="4" t="s">
        <v>24</v>
      </c>
      <c r="F10" s="4" t="s">
        <v>25</v>
      </c>
      <c r="G10" s="34" t="s">
        <v>26</v>
      </c>
      <c r="H10" s="12">
        <v>287</v>
      </c>
      <c r="I10" s="10">
        <v>35.4</v>
      </c>
      <c r="J10" s="10">
        <v>0.6</v>
      </c>
      <c r="K10" s="10" t="s">
        <v>36</v>
      </c>
      <c r="L10" s="7" t="s">
        <v>36</v>
      </c>
      <c r="M10" s="12">
        <v>364888</v>
      </c>
      <c r="N10" s="10">
        <v>34.5</v>
      </c>
      <c r="O10" s="14">
        <f>8592-632</f>
        <v>7960</v>
      </c>
      <c r="P10" s="14">
        <v>632</v>
      </c>
      <c r="Q10" s="17">
        <f>P10/O10</f>
        <v>7.9396984924623118E-2</v>
      </c>
      <c r="R10" s="7" t="s">
        <v>36</v>
      </c>
    </row>
    <row r="11" spans="1:18" x14ac:dyDescent="0.2">
      <c r="A11" s="33"/>
      <c r="B11" s="19"/>
      <c r="C11" s="19"/>
      <c r="D11" s="10"/>
      <c r="E11" s="4" t="s">
        <v>30</v>
      </c>
      <c r="F11" s="4" t="s">
        <v>25</v>
      </c>
      <c r="G11" s="34" t="s">
        <v>26</v>
      </c>
      <c r="H11" s="12"/>
      <c r="I11" s="10"/>
      <c r="J11" s="10"/>
      <c r="K11" s="10"/>
      <c r="L11" s="7"/>
      <c r="M11" s="12"/>
      <c r="N11" s="10"/>
      <c r="O11" s="14"/>
      <c r="P11" s="14"/>
      <c r="Q11" s="17"/>
      <c r="R11" s="7"/>
    </row>
    <row r="12" spans="1:18" x14ac:dyDescent="0.2">
      <c r="A12" s="33" t="s">
        <v>37</v>
      </c>
      <c r="B12" s="19" t="s">
        <v>38</v>
      </c>
      <c r="C12" s="19" t="s">
        <v>39</v>
      </c>
      <c r="D12" s="19" t="s">
        <v>40</v>
      </c>
      <c r="E12" s="4" t="s">
        <v>24</v>
      </c>
      <c r="F12" s="4" t="s">
        <v>25</v>
      </c>
      <c r="G12" s="34" t="s">
        <v>26</v>
      </c>
      <c r="H12" s="23">
        <v>7070</v>
      </c>
      <c r="I12" s="19">
        <v>33.799999999999997</v>
      </c>
      <c r="J12" s="19">
        <v>14.4</v>
      </c>
      <c r="K12" s="19" t="s">
        <v>41</v>
      </c>
      <c r="L12" s="22">
        <v>7.0000000000000007E-2</v>
      </c>
      <c r="M12" s="23">
        <v>5656429</v>
      </c>
      <c r="N12" s="19">
        <v>33.1</v>
      </c>
      <c r="O12" s="16">
        <f>135417-9798</f>
        <v>125619</v>
      </c>
      <c r="P12" s="16">
        <v>9798</v>
      </c>
      <c r="Q12" s="17">
        <f>P12/O12</f>
        <v>7.7997755116662293E-2</v>
      </c>
      <c r="R12" s="18" t="s">
        <v>42</v>
      </c>
    </row>
    <row r="13" spans="1:18" x14ac:dyDescent="0.2">
      <c r="A13" s="33"/>
      <c r="B13" s="19"/>
      <c r="C13" s="19"/>
      <c r="D13" s="19"/>
      <c r="E13" s="4" t="s">
        <v>24</v>
      </c>
      <c r="F13" s="4" t="s">
        <v>25</v>
      </c>
      <c r="G13" s="34" t="s">
        <v>29</v>
      </c>
      <c r="H13" s="23"/>
      <c r="I13" s="19"/>
      <c r="J13" s="19"/>
      <c r="K13" s="19"/>
      <c r="L13" s="22"/>
      <c r="M13" s="23"/>
      <c r="N13" s="19"/>
      <c r="O13" s="16"/>
      <c r="P13" s="16"/>
      <c r="Q13" s="17"/>
      <c r="R13" s="18"/>
    </row>
    <row r="14" spans="1:18" x14ac:dyDescent="0.2">
      <c r="A14" s="33"/>
      <c r="B14" s="19"/>
      <c r="C14" s="19"/>
      <c r="D14" s="19"/>
      <c r="E14" s="4" t="s">
        <v>30</v>
      </c>
      <c r="F14" s="4" t="s">
        <v>25</v>
      </c>
      <c r="G14" s="34" t="s">
        <v>26</v>
      </c>
      <c r="H14" s="23"/>
      <c r="I14" s="19"/>
      <c r="J14" s="19"/>
      <c r="K14" s="19"/>
      <c r="L14" s="22"/>
      <c r="M14" s="23"/>
      <c r="N14" s="19"/>
      <c r="O14" s="16"/>
      <c r="P14" s="16"/>
      <c r="Q14" s="17"/>
      <c r="R14" s="18"/>
    </row>
    <row r="15" spans="1:18" x14ac:dyDescent="0.2">
      <c r="A15" s="33" t="s">
        <v>43</v>
      </c>
      <c r="B15" s="19">
        <v>17090.29</v>
      </c>
      <c r="C15" s="19" t="s">
        <v>44</v>
      </c>
      <c r="D15" s="10" t="s">
        <v>45</v>
      </c>
      <c r="E15" s="4" t="s">
        <v>30</v>
      </c>
      <c r="F15" s="4" t="s">
        <v>25</v>
      </c>
      <c r="G15" s="34" t="s">
        <v>26</v>
      </c>
      <c r="H15" s="12">
        <v>645</v>
      </c>
      <c r="I15" s="20">
        <v>33</v>
      </c>
      <c r="J15" s="20">
        <v>1.2</v>
      </c>
      <c r="K15" s="10" t="s">
        <v>36</v>
      </c>
      <c r="L15" s="7" t="s">
        <v>36</v>
      </c>
      <c r="M15" s="12">
        <v>694934</v>
      </c>
      <c r="N15" s="10">
        <v>32.9</v>
      </c>
      <c r="O15" s="14">
        <f>17714-1169</f>
        <v>16545</v>
      </c>
      <c r="P15" s="14">
        <v>1169</v>
      </c>
      <c r="Q15" s="5">
        <f>P15/O15</f>
        <v>7.0655787246902385E-2</v>
      </c>
      <c r="R15" s="7" t="s">
        <v>36</v>
      </c>
    </row>
    <row r="16" spans="1:18" ht="17" thickBot="1" x14ac:dyDescent="0.25">
      <c r="A16" s="35"/>
      <c r="B16" s="36"/>
      <c r="C16" s="36"/>
      <c r="D16" s="11"/>
      <c r="E16" s="37" t="s">
        <v>24</v>
      </c>
      <c r="F16" s="37" t="s">
        <v>25</v>
      </c>
      <c r="G16" s="38" t="s">
        <v>26</v>
      </c>
      <c r="H16" s="13"/>
      <c r="I16" s="21"/>
      <c r="J16" s="21"/>
      <c r="K16" s="11"/>
      <c r="L16" s="8"/>
      <c r="M16" s="13"/>
      <c r="N16" s="11"/>
      <c r="O16" s="15"/>
      <c r="P16" s="15"/>
      <c r="Q16" s="6"/>
      <c r="R16" s="8"/>
    </row>
  </sheetData>
  <mergeCells count="85">
    <mergeCell ref="F2:F3"/>
    <mergeCell ref="P4:P6"/>
    <mergeCell ref="G2:G3"/>
    <mergeCell ref="H2:L2"/>
    <mergeCell ref="M2:R2"/>
    <mergeCell ref="A4:A6"/>
    <mergeCell ref="B4:B6"/>
    <mergeCell ref="C4:C6"/>
    <mergeCell ref="D4:D6"/>
    <mergeCell ref="H4:H6"/>
    <mergeCell ref="I4:I6"/>
    <mergeCell ref="J4:J6"/>
    <mergeCell ref="A2:A3"/>
    <mergeCell ref="B2:B3"/>
    <mergeCell ref="C2:C3"/>
    <mergeCell ref="D2:D3"/>
    <mergeCell ref="E2:E3"/>
    <mergeCell ref="Q7:Q9"/>
    <mergeCell ref="Q4:Q6"/>
    <mergeCell ref="R4:R6"/>
    <mergeCell ref="A7:A9"/>
    <mergeCell ref="B7:B9"/>
    <mergeCell ref="C7:C9"/>
    <mergeCell ref="D7:D9"/>
    <mergeCell ref="H7:H9"/>
    <mergeCell ref="I7:I9"/>
    <mergeCell ref="J7:J9"/>
    <mergeCell ref="K7:K9"/>
    <mergeCell ref="K4:K6"/>
    <mergeCell ref="L4:L6"/>
    <mergeCell ref="M4:M6"/>
    <mergeCell ref="N4:N6"/>
    <mergeCell ref="O4:O6"/>
    <mergeCell ref="R10:R11"/>
    <mergeCell ref="R7:R9"/>
    <mergeCell ref="A10:A11"/>
    <mergeCell ref="B10:B11"/>
    <mergeCell ref="C10:C11"/>
    <mergeCell ref="D10:D11"/>
    <mergeCell ref="H10:H11"/>
    <mergeCell ref="I10:I11"/>
    <mergeCell ref="J10:J11"/>
    <mergeCell ref="K10:K11"/>
    <mergeCell ref="L10:L11"/>
    <mergeCell ref="L7:L9"/>
    <mergeCell ref="M7:M9"/>
    <mergeCell ref="N7:N9"/>
    <mergeCell ref="O7:O9"/>
    <mergeCell ref="P7:P9"/>
    <mergeCell ref="M10:M11"/>
    <mergeCell ref="N10:N11"/>
    <mergeCell ref="O10:O11"/>
    <mergeCell ref="P10:P11"/>
    <mergeCell ref="Q10:Q11"/>
    <mergeCell ref="L12:L14"/>
    <mergeCell ref="M12:M14"/>
    <mergeCell ref="N12:N14"/>
    <mergeCell ref="O12:O14"/>
    <mergeCell ref="A12:A14"/>
    <mergeCell ref="B12:B14"/>
    <mergeCell ref="C12:C14"/>
    <mergeCell ref="D12:D14"/>
    <mergeCell ref="H12:H14"/>
    <mergeCell ref="I12:I14"/>
    <mergeCell ref="H15:H16"/>
    <mergeCell ref="I15:I16"/>
    <mergeCell ref="J15:J16"/>
    <mergeCell ref="J12:J14"/>
    <mergeCell ref="K12:K14"/>
    <mergeCell ref="Q15:Q16"/>
    <mergeCell ref="R15:R16"/>
    <mergeCell ref="A1:I1"/>
    <mergeCell ref="K15:K16"/>
    <mergeCell ref="L15:L16"/>
    <mergeCell ref="M15:M16"/>
    <mergeCell ref="N15:N16"/>
    <mergeCell ref="O15:O16"/>
    <mergeCell ref="P15:P16"/>
    <mergeCell ref="P12:P14"/>
    <mergeCell ref="Q12:Q14"/>
    <mergeCell ref="R12:R14"/>
    <mergeCell ref="A15:A16"/>
    <mergeCell ref="B15:B16"/>
    <mergeCell ref="C15:C16"/>
    <mergeCell ref="D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2020-05-09T02:34:39Z</dcterms:created>
  <dcterms:modified xsi:type="dcterms:W3CDTF">2020-05-10T12:34:15Z</dcterms:modified>
</cp:coreProperties>
</file>