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28800" windowHeight="11868" tabRatio="819" firstSheet="3" activeTab="13"/>
  </bookViews>
  <sheets>
    <sheet name="Title page" sheetId="62" r:id="rId1"/>
    <sheet name="Appendix Table 1" sheetId="66" r:id="rId2"/>
    <sheet name="Appendix Table 2" sheetId="71" r:id="rId3"/>
    <sheet name="Appendix Table 3" sheetId="63" r:id="rId4"/>
    <sheet name="Appendix Table 4" sheetId="48" r:id="rId5"/>
    <sheet name="Appendix Table 5" sheetId="47" r:id="rId6"/>
    <sheet name="Appendix Table 6" sheetId="58" r:id="rId7"/>
    <sheet name="Appendix Table 7" sheetId="69" r:id="rId8"/>
    <sheet name="Appendix Table 8" sheetId="60" r:id="rId9"/>
    <sheet name="Appendix Table 9" sheetId="65" r:id="rId10"/>
    <sheet name="Appendix Table 10" sheetId="70" r:id="rId11"/>
    <sheet name="Appendix Table 11" sheetId="56" r:id="rId12"/>
    <sheet name="Appendix Table 12" sheetId="72" r:id="rId13"/>
    <sheet name="Appendix Table 13" sheetId="73" r:id="rId14"/>
  </sheets>
  <definedNames>
    <definedName name="_xlnm.Print_Area" localSheetId="10">'Appendix Table 10'!$A$1:$AF$1</definedName>
    <definedName name="_xlnm.Print_Area" localSheetId="11">'Appendix Table 11'!$A$1:$AL$25</definedName>
    <definedName name="_xlnm.Print_Area" localSheetId="12">'Appendix Table 12'!$A$1:$AF$1</definedName>
    <definedName name="_xlnm.Print_Area" localSheetId="13">'Appendix Table 13'!$A$1:$AL$25</definedName>
    <definedName name="_xlnm.Print_Area" localSheetId="4">'Appendix Table 4'!$A$1:$N$37</definedName>
    <definedName name="_xlnm.Print_Area" localSheetId="5">'Appendix Table 5'!$A$1:$G$1</definedName>
    <definedName name="_xlnm.Print_Area" localSheetId="6">'Appendix Table 6'!$A$1:$E$89</definedName>
    <definedName name="_xlnm.Print_Area" localSheetId="7">'Appendix Table 7'!$A$1:$L$21</definedName>
    <definedName name="_xlnm.Print_Area" localSheetId="9">'Appendix Table 9'!$A$1:$AD$15</definedName>
  </definedNames>
  <calcPr calcId="162913"/>
</workbook>
</file>

<file path=xl/calcChain.xml><?xml version="1.0" encoding="utf-8"?>
<calcChain xmlns="http://schemas.openxmlformats.org/spreadsheetml/2006/main">
  <c r="G22" i="70" l="1"/>
  <c r="G21" i="70"/>
  <c r="G20" i="70"/>
  <c r="D20" i="70" s="1"/>
  <c r="G19" i="70"/>
  <c r="G18" i="70"/>
  <c r="G17" i="70"/>
  <c r="G16" i="70"/>
  <c r="G15" i="70"/>
  <c r="G14" i="70"/>
  <c r="G13" i="70"/>
  <c r="G12" i="70"/>
  <c r="G11" i="70"/>
  <c r="G10" i="70"/>
  <c r="G9" i="70"/>
  <c r="G8" i="70"/>
  <c r="G7" i="70"/>
  <c r="G6" i="70"/>
  <c r="G5" i="70"/>
  <c r="G4" i="70"/>
  <c r="D19" i="70"/>
  <c r="G20" i="72"/>
  <c r="D20" i="72" s="1"/>
  <c r="G5" i="72"/>
  <c r="G6" i="72"/>
  <c r="G7" i="72"/>
  <c r="G8" i="72"/>
  <c r="G9" i="72"/>
  <c r="G10" i="72"/>
  <c r="G11" i="72"/>
  <c r="G12" i="72"/>
  <c r="G13" i="72"/>
  <c r="G14" i="72"/>
  <c r="G15" i="72"/>
  <c r="G16" i="72"/>
  <c r="G17" i="72"/>
  <c r="G18" i="72"/>
  <c r="G19" i="72"/>
  <c r="F19" i="72" s="1"/>
  <c r="G21" i="72"/>
  <c r="G22" i="72"/>
  <c r="G4" i="72"/>
  <c r="D19" i="72"/>
  <c r="P13" i="56"/>
  <c r="AJ13" i="73"/>
  <c r="AL13" i="73"/>
  <c r="F25" i="73"/>
  <c r="D25" i="73"/>
  <c r="B25" i="73"/>
  <c r="F21" i="73"/>
  <c r="F20" i="73"/>
  <c r="F19" i="73"/>
  <c r="F18" i="73"/>
  <c r="F17" i="73"/>
  <c r="AK13" i="73"/>
  <c r="AG13" i="73"/>
  <c r="AH13" i="73" s="1"/>
  <c r="AF13" i="73"/>
  <c r="AD13" i="73"/>
  <c r="AC13" i="73"/>
  <c r="AB13" i="73"/>
  <c r="Y13" i="73"/>
  <c r="Z13" i="73" s="1"/>
  <c r="X13" i="73"/>
  <c r="U13" i="73"/>
  <c r="T13" i="73"/>
  <c r="V13" i="73" s="1"/>
  <c r="Q13" i="73"/>
  <c r="P13" i="73"/>
  <c r="N13" i="73"/>
  <c r="M13" i="73"/>
  <c r="L13" i="73"/>
  <c r="I13" i="73"/>
  <c r="J13" i="73" s="1"/>
  <c r="H13" i="73"/>
  <c r="E13" i="73"/>
  <c r="D13" i="73"/>
  <c r="F13" i="73" s="1"/>
  <c r="B13" i="73"/>
  <c r="AL12" i="73"/>
  <c r="AH12" i="73"/>
  <c r="AD12" i="73"/>
  <c r="Z12" i="73"/>
  <c r="V12" i="73"/>
  <c r="R12" i="73"/>
  <c r="N12" i="73"/>
  <c r="J12" i="73"/>
  <c r="F12" i="73"/>
  <c r="AL11" i="73"/>
  <c r="AH11" i="73"/>
  <c r="AD11" i="73"/>
  <c r="Z11" i="73"/>
  <c r="V11" i="73"/>
  <c r="R11" i="73"/>
  <c r="N11" i="73"/>
  <c r="J11" i="73"/>
  <c r="F11" i="73"/>
  <c r="AL10" i="73"/>
  <c r="AH10" i="73"/>
  <c r="AD10" i="73"/>
  <c r="Z10" i="73"/>
  <c r="V10" i="73"/>
  <c r="R10" i="73"/>
  <c r="N10" i="73"/>
  <c r="J10" i="73"/>
  <c r="F10" i="73"/>
  <c r="AL9" i="73"/>
  <c r="AH9" i="73"/>
  <c r="AD9" i="73"/>
  <c r="Z9" i="73"/>
  <c r="V9" i="73"/>
  <c r="R9" i="73"/>
  <c r="N9" i="73"/>
  <c r="J9" i="73"/>
  <c r="F9" i="73"/>
  <c r="AL8" i="73"/>
  <c r="AH8" i="73"/>
  <c r="AD8" i="73"/>
  <c r="Z8" i="73"/>
  <c r="V8" i="73"/>
  <c r="R8" i="73"/>
  <c r="N8" i="73"/>
  <c r="J8" i="73"/>
  <c r="F8" i="73"/>
  <c r="AL7" i="73"/>
  <c r="AH7" i="73"/>
  <c r="AD7" i="73"/>
  <c r="Z7" i="73"/>
  <c r="V7" i="73"/>
  <c r="R7" i="73"/>
  <c r="N7" i="73"/>
  <c r="J7" i="73"/>
  <c r="F7" i="73"/>
  <c r="AL6" i="73"/>
  <c r="AH6" i="73"/>
  <c r="AD6" i="73"/>
  <c r="Z6" i="73"/>
  <c r="V6" i="73"/>
  <c r="R6" i="73"/>
  <c r="N6" i="73"/>
  <c r="J6" i="73"/>
  <c r="F6" i="73"/>
  <c r="AL5" i="73"/>
  <c r="Z5" i="73"/>
  <c r="V5" i="73"/>
  <c r="R5" i="73"/>
  <c r="N5" i="73"/>
  <c r="J5" i="73"/>
  <c r="F5" i="73"/>
  <c r="F20" i="72" l="1"/>
  <c r="R13" i="73"/>
  <c r="AC13" i="56"/>
  <c r="AB13" i="56"/>
  <c r="AD12" i="56"/>
  <c r="AD11" i="56"/>
  <c r="AD10" i="56"/>
  <c r="AD9" i="56"/>
  <c r="AD8" i="56"/>
  <c r="AD7" i="56"/>
  <c r="AD6" i="56"/>
  <c r="I18" i="69"/>
  <c r="I20" i="69"/>
  <c r="I19" i="69"/>
  <c r="I17" i="69"/>
  <c r="I16" i="69"/>
  <c r="I10" i="69"/>
  <c r="AD13" i="56" l="1"/>
  <c r="D4" i="70"/>
  <c r="F22" i="72"/>
  <c r="D22" i="72"/>
  <c r="F21" i="72"/>
  <c r="D21" i="72"/>
  <c r="F18" i="72"/>
  <c r="D18" i="72"/>
  <c r="F17" i="72"/>
  <c r="D17" i="72"/>
  <c r="F16" i="72"/>
  <c r="D16" i="72"/>
  <c r="F15" i="72"/>
  <c r="D15" i="72"/>
  <c r="F14" i="72"/>
  <c r="D14" i="72"/>
  <c r="F13" i="72"/>
  <c r="D13" i="72"/>
  <c r="F12" i="72"/>
  <c r="D12" i="72"/>
  <c r="F11" i="72"/>
  <c r="D11" i="72"/>
  <c r="F10" i="72"/>
  <c r="D10" i="72"/>
  <c r="F9" i="72"/>
  <c r="D9" i="72"/>
  <c r="F8" i="72"/>
  <c r="D8" i="72"/>
  <c r="F7" i="72"/>
  <c r="D7" i="72"/>
  <c r="F6" i="72"/>
  <c r="D6" i="72"/>
  <c r="F5" i="72"/>
  <c r="D5" i="72"/>
  <c r="F4" i="72"/>
  <c r="D4" i="72"/>
  <c r="X14" i="65"/>
  <c r="X13" i="65"/>
  <c r="X12" i="65"/>
  <c r="X11" i="65"/>
  <c r="X10" i="65"/>
  <c r="X9" i="65"/>
  <c r="X8" i="65"/>
  <c r="X7" i="65"/>
  <c r="X6" i="65"/>
  <c r="N14" i="65"/>
  <c r="N13" i="65"/>
  <c r="N12" i="65"/>
  <c r="N11" i="65"/>
  <c r="N10" i="65"/>
  <c r="N9" i="65"/>
  <c r="N8" i="65"/>
  <c r="N7" i="65"/>
  <c r="N6" i="65"/>
  <c r="D7" i="65"/>
  <c r="D8" i="65"/>
  <c r="D9" i="65"/>
  <c r="D10" i="65"/>
  <c r="D11" i="65"/>
  <c r="D12" i="65"/>
  <c r="D13" i="65"/>
  <c r="D14" i="65"/>
  <c r="D6" i="65"/>
  <c r="B21" i="69" l="1"/>
  <c r="B10" i="69"/>
  <c r="I21" i="69" l="1"/>
  <c r="N28" i="66"/>
  <c r="N27" i="66"/>
  <c r="N26" i="66"/>
  <c r="N25" i="66"/>
  <c r="N24" i="66"/>
  <c r="N23" i="66"/>
  <c r="N22" i="66"/>
  <c r="N21" i="66"/>
  <c r="N20" i="66"/>
  <c r="N19" i="66"/>
  <c r="N6" i="66"/>
  <c r="N7" i="66"/>
  <c r="N8" i="66"/>
  <c r="N9" i="66"/>
  <c r="N10" i="66"/>
  <c r="N11" i="66"/>
  <c r="N12" i="66"/>
  <c r="N13" i="66"/>
  <c r="N14" i="66"/>
  <c r="N5" i="66"/>
  <c r="W14" i="71"/>
  <c r="V14" i="71"/>
  <c r="U14" i="71"/>
  <c r="T14" i="71"/>
  <c r="S14" i="71"/>
  <c r="R14" i="71"/>
  <c r="Q14" i="71"/>
  <c r="P14" i="71"/>
  <c r="O14" i="71"/>
  <c r="N14" i="71"/>
  <c r="C10" i="69" l="1"/>
  <c r="F5" i="70" l="1"/>
  <c r="F6" i="70"/>
  <c r="F7" i="70"/>
  <c r="F8" i="70"/>
  <c r="F9" i="70"/>
  <c r="F10" i="70"/>
  <c r="F11" i="70"/>
  <c r="F12" i="70"/>
  <c r="F13" i="70"/>
  <c r="F14" i="70"/>
  <c r="F15" i="70"/>
  <c r="F16" i="70"/>
  <c r="F17" i="70"/>
  <c r="F18" i="70"/>
  <c r="F19" i="70"/>
  <c r="F20" i="70"/>
  <c r="F21" i="70"/>
  <c r="F22" i="70"/>
  <c r="F4" i="70"/>
  <c r="D5" i="70"/>
  <c r="D6" i="70"/>
  <c r="D7" i="70"/>
  <c r="D8" i="70"/>
  <c r="D9" i="70"/>
  <c r="D10" i="70"/>
  <c r="D11" i="70"/>
  <c r="D12" i="70"/>
  <c r="D13" i="70"/>
  <c r="D14" i="70"/>
  <c r="D15" i="70"/>
  <c r="D16" i="70"/>
  <c r="D17" i="70"/>
  <c r="D18" i="70"/>
  <c r="D21" i="70"/>
  <c r="D22" i="70"/>
  <c r="K20" i="69"/>
  <c r="J20" i="69"/>
  <c r="H20" i="69"/>
  <c r="G20" i="69"/>
  <c r="F20" i="69"/>
  <c r="E20" i="69"/>
  <c r="D20" i="69"/>
  <c r="C20" i="69"/>
  <c r="K19" i="69"/>
  <c r="J19" i="69"/>
  <c r="H19" i="69"/>
  <c r="G19" i="69"/>
  <c r="F19" i="69"/>
  <c r="E19" i="69"/>
  <c r="D19" i="69"/>
  <c r="C19" i="69"/>
  <c r="K18" i="69"/>
  <c r="J18" i="69"/>
  <c r="H18" i="69"/>
  <c r="G18" i="69"/>
  <c r="F18" i="69"/>
  <c r="E18" i="69"/>
  <c r="D18" i="69"/>
  <c r="C18" i="69"/>
  <c r="K17" i="69"/>
  <c r="J17" i="69"/>
  <c r="H17" i="69"/>
  <c r="G17" i="69"/>
  <c r="F17" i="69"/>
  <c r="E17" i="69"/>
  <c r="D17" i="69"/>
  <c r="C17" i="69"/>
  <c r="K16" i="69"/>
  <c r="J16" i="69"/>
  <c r="H16" i="69"/>
  <c r="G16" i="69"/>
  <c r="F16" i="69"/>
  <c r="E16" i="69"/>
  <c r="D16" i="69"/>
  <c r="C16" i="69"/>
  <c r="K10" i="69"/>
  <c r="J10" i="69"/>
  <c r="H10" i="69"/>
  <c r="G10" i="69"/>
  <c r="F10" i="69"/>
  <c r="E10" i="69"/>
  <c r="D10" i="69"/>
  <c r="C21" i="69" l="1"/>
  <c r="E21" i="69"/>
  <c r="J21" i="69"/>
  <c r="G21" i="69"/>
  <c r="F21" i="69"/>
  <c r="K21" i="69"/>
  <c r="D21" i="69"/>
  <c r="H21" i="69"/>
  <c r="M6" i="48" l="1"/>
  <c r="M7" i="48"/>
  <c r="M8" i="48"/>
  <c r="M9" i="48"/>
  <c r="M5" i="48"/>
  <c r="K5" i="48"/>
  <c r="K6" i="48"/>
  <c r="K7" i="48"/>
  <c r="K8" i="48"/>
  <c r="K9" i="48"/>
  <c r="L13" i="48"/>
  <c r="J13" i="48"/>
  <c r="I13" i="48"/>
  <c r="K13" i="48" l="1"/>
  <c r="M13" i="48"/>
  <c r="E28" i="63"/>
  <c r="F28" i="63"/>
  <c r="D28" i="63"/>
  <c r="V14" i="65" l="1"/>
  <c r="Z14" i="65" s="1"/>
  <c r="L14" i="65"/>
  <c r="P14" i="65" s="1"/>
  <c r="B14" i="65"/>
  <c r="F14" i="65" s="1"/>
  <c r="Z13" i="65"/>
  <c r="P13" i="65"/>
  <c r="F13" i="65"/>
  <c r="Z12" i="65"/>
  <c r="P12" i="65"/>
  <c r="F12" i="65"/>
  <c r="Z11" i="65"/>
  <c r="P11" i="65"/>
  <c r="F11" i="65"/>
  <c r="Z10" i="65"/>
  <c r="P10" i="65"/>
  <c r="F10" i="65"/>
  <c r="Z9" i="65"/>
  <c r="P9" i="65"/>
  <c r="F9" i="65"/>
  <c r="Z8" i="65"/>
  <c r="P8" i="65"/>
  <c r="F8" i="65"/>
  <c r="Z7" i="65"/>
  <c r="P7" i="65"/>
  <c r="F7" i="65"/>
  <c r="Z6" i="65"/>
  <c r="P6" i="65"/>
  <c r="F6" i="65"/>
  <c r="E24" i="63" l="1"/>
  <c r="D24" i="63"/>
  <c r="E19" i="63"/>
  <c r="D19" i="63"/>
  <c r="E13" i="63"/>
  <c r="D13" i="63"/>
  <c r="E7" i="63"/>
  <c r="D7" i="63"/>
  <c r="D25" i="56" l="1"/>
  <c r="F25" i="56" s="1"/>
  <c r="B25" i="56"/>
  <c r="F21" i="56"/>
  <c r="F20" i="56"/>
  <c r="F19" i="56"/>
  <c r="F18" i="56"/>
  <c r="F17" i="56"/>
  <c r="AK13" i="56"/>
  <c r="AJ13" i="56"/>
  <c r="AG13" i="56"/>
  <c r="AF13" i="56"/>
  <c r="Y13" i="56"/>
  <c r="X13" i="56"/>
  <c r="U13" i="56"/>
  <c r="T13" i="56"/>
  <c r="Q13" i="56"/>
  <c r="M13" i="56"/>
  <c r="L13" i="56"/>
  <c r="I13" i="56"/>
  <c r="H13" i="56"/>
  <c r="E13" i="56"/>
  <c r="D13" i="56"/>
  <c r="B13" i="56"/>
  <c r="AL12" i="56"/>
  <c r="AH12" i="56"/>
  <c r="Z12" i="56"/>
  <c r="V12" i="56"/>
  <c r="R12" i="56"/>
  <c r="N12" i="56"/>
  <c r="J12" i="56"/>
  <c r="F12" i="56"/>
  <c r="AL11" i="56"/>
  <c r="AH11" i="56"/>
  <c r="Z11" i="56"/>
  <c r="V11" i="56"/>
  <c r="R11" i="56"/>
  <c r="N11" i="56"/>
  <c r="J11" i="56"/>
  <c r="F11" i="56"/>
  <c r="AL10" i="56"/>
  <c r="AH10" i="56"/>
  <c r="Z10" i="56"/>
  <c r="V10" i="56"/>
  <c r="R10" i="56"/>
  <c r="N10" i="56"/>
  <c r="J10" i="56"/>
  <c r="F10" i="56"/>
  <c r="AL9" i="56"/>
  <c r="AH9" i="56"/>
  <c r="Z9" i="56"/>
  <c r="V9" i="56"/>
  <c r="R9" i="56"/>
  <c r="N9" i="56"/>
  <c r="J9" i="56"/>
  <c r="F9" i="56"/>
  <c r="AL8" i="56"/>
  <c r="AH8" i="56"/>
  <c r="Z8" i="56"/>
  <c r="V8" i="56"/>
  <c r="R8" i="56"/>
  <c r="N8" i="56"/>
  <c r="J8" i="56"/>
  <c r="F8" i="56"/>
  <c r="AL7" i="56"/>
  <c r="AH7" i="56"/>
  <c r="Z7" i="56"/>
  <c r="V7" i="56"/>
  <c r="R7" i="56"/>
  <c r="N7" i="56"/>
  <c r="J7" i="56"/>
  <c r="F7" i="56"/>
  <c r="AL6" i="56"/>
  <c r="AH6" i="56"/>
  <c r="Z6" i="56"/>
  <c r="V6" i="56"/>
  <c r="R6" i="56"/>
  <c r="N6" i="56"/>
  <c r="J6" i="56"/>
  <c r="F6" i="56"/>
  <c r="AL5" i="56"/>
  <c r="Z5" i="56"/>
  <c r="V5" i="56"/>
  <c r="R5" i="56"/>
  <c r="N5" i="56"/>
  <c r="J5" i="56"/>
  <c r="F5" i="56"/>
  <c r="B24" i="60"/>
  <c r="X12" i="60"/>
  <c r="W12" i="60"/>
  <c r="V12" i="60"/>
  <c r="U12" i="60"/>
  <c r="T12" i="60"/>
  <c r="S12" i="60"/>
  <c r="R12" i="60"/>
  <c r="Q12" i="60"/>
  <c r="P12" i="60"/>
  <c r="O12" i="60"/>
  <c r="N12" i="60"/>
  <c r="M12" i="60"/>
  <c r="L12" i="60"/>
  <c r="K12" i="60"/>
  <c r="J12" i="60"/>
  <c r="I12" i="60"/>
  <c r="H12" i="60"/>
  <c r="G12" i="60"/>
  <c r="F12" i="60"/>
  <c r="E12" i="60"/>
  <c r="D12" i="60"/>
  <c r="C12" i="60"/>
  <c r="B12" i="60"/>
  <c r="D89" i="58"/>
  <c r="C89" i="58"/>
  <c r="E89" i="58" s="1"/>
  <c r="E88" i="58"/>
  <c r="E87" i="58"/>
  <c r="E86" i="58"/>
  <c r="E85" i="58"/>
  <c r="E84" i="58"/>
  <c r="E83" i="58"/>
  <c r="E82" i="58"/>
  <c r="E81" i="58"/>
  <c r="E80" i="58"/>
  <c r="E79" i="58"/>
  <c r="E78" i="58"/>
  <c r="E77" i="58"/>
  <c r="E76" i="58"/>
  <c r="E75" i="58"/>
  <c r="E74" i="58"/>
  <c r="E73" i="58"/>
  <c r="E72" i="58"/>
  <c r="E71" i="58"/>
  <c r="E70" i="58"/>
  <c r="E69" i="58"/>
  <c r="E68" i="58"/>
  <c r="E67" i="58"/>
  <c r="E66" i="58"/>
  <c r="E65" i="58"/>
  <c r="E64" i="58"/>
  <c r="E63" i="58"/>
  <c r="E62" i="58"/>
  <c r="E61" i="58"/>
  <c r="E60" i="58"/>
  <c r="E59" i="58"/>
  <c r="E58" i="58"/>
  <c r="E57" i="58"/>
  <c r="E56" i="58"/>
  <c r="E55" i="58"/>
  <c r="E54" i="58"/>
  <c r="E53" i="58"/>
  <c r="E52" i="58"/>
  <c r="E51" i="58"/>
  <c r="E50" i="58"/>
  <c r="E49" i="58"/>
  <c r="E48" i="58"/>
  <c r="E47" i="58"/>
  <c r="E46" i="58"/>
  <c r="E45" i="58"/>
  <c r="E44" i="58"/>
  <c r="E43" i="58"/>
  <c r="E42" i="58"/>
  <c r="E41" i="58"/>
  <c r="E40" i="58"/>
  <c r="E39" i="58"/>
  <c r="E38" i="58"/>
  <c r="E37" i="58"/>
  <c r="E36" i="58"/>
  <c r="E35" i="58"/>
  <c r="E34" i="58"/>
  <c r="E33" i="58"/>
  <c r="E32" i="58"/>
  <c r="E31" i="58"/>
  <c r="E30" i="58"/>
  <c r="E29" i="58"/>
  <c r="E28" i="58"/>
  <c r="E27" i="58"/>
  <c r="E26" i="58"/>
  <c r="E25" i="58"/>
  <c r="E24" i="58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159" i="47"/>
  <c r="E158" i="47"/>
  <c r="E128" i="47"/>
  <c r="E125" i="47"/>
  <c r="E124" i="47"/>
  <c r="E92" i="47"/>
  <c r="E91" i="47"/>
  <c r="E90" i="47"/>
  <c r="E89" i="47"/>
  <c r="E88" i="47"/>
  <c r="E87" i="47"/>
  <c r="E86" i="47"/>
  <c r="E85" i="47"/>
  <c r="E84" i="47"/>
  <c r="E83" i="47"/>
  <c r="E82" i="47"/>
  <c r="E81" i="47"/>
  <c r="E80" i="47"/>
  <c r="E79" i="47"/>
  <c r="E78" i="47"/>
  <c r="E77" i="47"/>
  <c r="E76" i="47"/>
  <c r="E75" i="47"/>
  <c r="E74" i="47"/>
  <c r="E73" i="47"/>
  <c r="E72" i="47"/>
  <c r="E71" i="47"/>
  <c r="E70" i="47"/>
  <c r="E69" i="47"/>
  <c r="E68" i="47"/>
  <c r="E67" i="47"/>
  <c r="E66" i="47"/>
  <c r="E65" i="47"/>
  <c r="E64" i="47"/>
  <c r="E63" i="47"/>
  <c r="E62" i="47"/>
  <c r="E61" i="47"/>
  <c r="E60" i="47"/>
  <c r="E59" i="47"/>
  <c r="E58" i="47"/>
  <c r="E57" i="47"/>
  <c r="E56" i="47"/>
  <c r="E55" i="47"/>
  <c r="E54" i="47"/>
  <c r="E53" i="47"/>
  <c r="E52" i="47"/>
  <c r="E51" i="47"/>
  <c r="E50" i="47"/>
  <c r="E49" i="47"/>
  <c r="E48" i="47"/>
  <c r="E47" i="47"/>
  <c r="E46" i="47"/>
  <c r="E45" i="47"/>
  <c r="E44" i="47"/>
  <c r="E43" i="47"/>
  <c r="E42" i="47"/>
  <c r="E41" i="47"/>
  <c r="E40" i="47"/>
  <c r="E39" i="47"/>
  <c r="E38" i="47"/>
  <c r="E37" i="47"/>
  <c r="E36" i="47"/>
  <c r="E35" i="47"/>
  <c r="E34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13" i="48"/>
  <c r="C13" i="48"/>
  <c r="D13" i="48" s="1"/>
  <c r="F12" i="48"/>
  <c r="D12" i="48"/>
  <c r="F11" i="48"/>
  <c r="D11" i="48"/>
  <c r="F10" i="48"/>
  <c r="D10" i="48"/>
  <c r="F9" i="48"/>
  <c r="D9" i="48"/>
  <c r="F8" i="48"/>
  <c r="D8" i="48"/>
  <c r="F7" i="48"/>
  <c r="D7" i="48"/>
  <c r="F6" i="48"/>
  <c r="D6" i="48"/>
  <c r="F5" i="48"/>
  <c r="D5" i="48"/>
  <c r="AH13" i="56" l="1"/>
  <c r="V13" i="56"/>
  <c r="N13" i="56"/>
  <c r="F13" i="56"/>
  <c r="AL13" i="56"/>
  <c r="Z13" i="56"/>
  <c r="R13" i="56"/>
  <c r="J13" i="56"/>
  <c r="F13" i="48"/>
  <c r="H23" i="60"/>
  <c r="H22" i="60"/>
  <c r="H21" i="60"/>
  <c r="H20" i="60"/>
  <c r="H19" i="60"/>
  <c r="H18" i="60"/>
  <c r="H17" i="60"/>
  <c r="H16" i="60"/>
  <c r="W16" i="60"/>
  <c r="X16" i="60"/>
  <c r="W17" i="60"/>
  <c r="X17" i="60"/>
  <c r="W18" i="60"/>
  <c r="X18" i="60"/>
  <c r="W19" i="60"/>
  <c r="X19" i="60"/>
  <c r="W20" i="60"/>
  <c r="X20" i="60"/>
  <c r="W21" i="60"/>
  <c r="X21" i="60"/>
  <c r="W22" i="60"/>
  <c r="X22" i="60"/>
  <c r="W23" i="60"/>
  <c r="X23" i="60"/>
  <c r="H24" i="60" l="1"/>
  <c r="W24" i="60"/>
  <c r="X24" i="60"/>
  <c r="V23" i="60"/>
  <c r="U23" i="60"/>
  <c r="T23" i="60"/>
  <c r="S23" i="60"/>
  <c r="R23" i="60"/>
  <c r="Q23" i="60"/>
  <c r="P23" i="60"/>
  <c r="O23" i="60"/>
  <c r="N23" i="60"/>
  <c r="M23" i="60"/>
  <c r="L23" i="60"/>
  <c r="K23" i="60"/>
  <c r="J23" i="60"/>
  <c r="I23" i="60"/>
  <c r="G23" i="60"/>
  <c r="F23" i="60"/>
  <c r="E23" i="60"/>
  <c r="D23" i="60"/>
  <c r="C23" i="60"/>
  <c r="V22" i="60"/>
  <c r="U22" i="60"/>
  <c r="T22" i="60"/>
  <c r="S22" i="60"/>
  <c r="R22" i="60"/>
  <c r="Q22" i="60"/>
  <c r="P22" i="60"/>
  <c r="O22" i="60"/>
  <c r="N22" i="60"/>
  <c r="M22" i="60"/>
  <c r="L22" i="60"/>
  <c r="K22" i="60"/>
  <c r="J22" i="60"/>
  <c r="I22" i="60"/>
  <c r="G22" i="60"/>
  <c r="F22" i="60"/>
  <c r="E22" i="60"/>
  <c r="D22" i="60"/>
  <c r="C22" i="60"/>
  <c r="V21" i="60"/>
  <c r="U21" i="60"/>
  <c r="T21" i="60"/>
  <c r="S21" i="60"/>
  <c r="R21" i="60"/>
  <c r="Q21" i="60"/>
  <c r="P21" i="60"/>
  <c r="O21" i="60"/>
  <c r="N21" i="60"/>
  <c r="M21" i="60"/>
  <c r="L21" i="60"/>
  <c r="K21" i="60"/>
  <c r="J21" i="60"/>
  <c r="I21" i="60"/>
  <c r="G21" i="60"/>
  <c r="F21" i="60"/>
  <c r="E21" i="60"/>
  <c r="D21" i="60"/>
  <c r="C21" i="60"/>
  <c r="V20" i="60"/>
  <c r="U20" i="60"/>
  <c r="T20" i="60"/>
  <c r="S20" i="60"/>
  <c r="R20" i="60"/>
  <c r="Q20" i="60"/>
  <c r="P20" i="60"/>
  <c r="O20" i="60"/>
  <c r="N20" i="60"/>
  <c r="M20" i="60"/>
  <c r="L20" i="60"/>
  <c r="K20" i="60"/>
  <c r="J20" i="60"/>
  <c r="I20" i="60"/>
  <c r="G20" i="60"/>
  <c r="F20" i="60"/>
  <c r="E20" i="60"/>
  <c r="D20" i="60"/>
  <c r="C20" i="60"/>
  <c r="V19" i="60"/>
  <c r="U19" i="60"/>
  <c r="T19" i="60"/>
  <c r="S19" i="60"/>
  <c r="R19" i="60"/>
  <c r="Q19" i="60"/>
  <c r="P19" i="60"/>
  <c r="O19" i="60"/>
  <c r="N19" i="60"/>
  <c r="M19" i="60"/>
  <c r="L19" i="60"/>
  <c r="K19" i="60"/>
  <c r="J19" i="60"/>
  <c r="I19" i="60"/>
  <c r="G19" i="60"/>
  <c r="F19" i="60"/>
  <c r="E19" i="60"/>
  <c r="D19" i="60"/>
  <c r="C19" i="60"/>
  <c r="V18" i="60"/>
  <c r="U18" i="60"/>
  <c r="T18" i="60"/>
  <c r="S18" i="60"/>
  <c r="R18" i="60"/>
  <c r="Q18" i="60"/>
  <c r="P18" i="60"/>
  <c r="O18" i="60"/>
  <c r="N18" i="60"/>
  <c r="M18" i="60"/>
  <c r="L18" i="60"/>
  <c r="K18" i="60"/>
  <c r="J18" i="60"/>
  <c r="I18" i="60"/>
  <c r="G18" i="60"/>
  <c r="F18" i="60"/>
  <c r="E18" i="60"/>
  <c r="D18" i="60"/>
  <c r="C18" i="60"/>
  <c r="V17" i="60"/>
  <c r="U17" i="60"/>
  <c r="T17" i="60"/>
  <c r="S17" i="60"/>
  <c r="R17" i="60"/>
  <c r="Q17" i="60"/>
  <c r="P17" i="60"/>
  <c r="O17" i="60"/>
  <c r="N17" i="60"/>
  <c r="M17" i="60"/>
  <c r="L17" i="60"/>
  <c r="K17" i="60"/>
  <c r="J17" i="60"/>
  <c r="I17" i="60"/>
  <c r="G17" i="60"/>
  <c r="F17" i="60"/>
  <c r="E17" i="60"/>
  <c r="D17" i="60"/>
  <c r="C17" i="60"/>
  <c r="V16" i="60"/>
  <c r="U16" i="60"/>
  <c r="T16" i="60"/>
  <c r="S16" i="60"/>
  <c r="R16" i="60"/>
  <c r="Q16" i="60"/>
  <c r="P16" i="60"/>
  <c r="O16" i="60"/>
  <c r="N16" i="60"/>
  <c r="M16" i="60"/>
  <c r="L16" i="60"/>
  <c r="K16" i="60"/>
  <c r="J16" i="60"/>
  <c r="I16" i="60"/>
  <c r="G16" i="60"/>
  <c r="F16" i="60"/>
  <c r="E16" i="60"/>
  <c r="D16" i="60"/>
  <c r="C16" i="60"/>
  <c r="V24" i="60"/>
  <c r="U24" i="60"/>
  <c r="T24" i="60"/>
  <c r="S24" i="60"/>
  <c r="R24" i="60"/>
  <c r="Q24" i="60"/>
  <c r="P24" i="60"/>
  <c r="O24" i="60"/>
  <c r="N24" i="60"/>
  <c r="M24" i="60"/>
  <c r="L24" i="60"/>
  <c r="K24" i="60"/>
  <c r="J24" i="60"/>
  <c r="I24" i="60"/>
  <c r="G24" i="60"/>
  <c r="F24" i="60"/>
  <c r="E24" i="60"/>
  <c r="D24" i="60"/>
  <c r="C24" i="60"/>
</calcChain>
</file>

<file path=xl/sharedStrings.xml><?xml version="1.0" encoding="utf-8"?>
<sst xmlns="http://schemas.openxmlformats.org/spreadsheetml/2006/main" count="1137" uniqueCount="752">
  <si>
    <t>Total</t>
  </si>
  <si>
    <t>median</t>
  </si>
  <si>
    <t>mean</t>
  </si>
  <si>
    <t>IQR</t>
  </si>
  <si>
    <t>Age group</t>
  </si>
  <si>
    <t>15 - 19 years</t>
  </si>
  <si>
    <t>20 - 29 years</t>
  </si>
  <si>
    <t>30 - 39 years</t>
  </si>
  <si>
    <t>40 - 49 years</t>
  </si>
  <si>
    <t>50 - 59 years</t>
  </si>
  <si>
    <t>60 - 69 years</t>
  </si>
  <si>
    <t>70 - 79 years</t>
  </si>
  <si>
    <t>80+ years</t>
  </si>
  <si>
    <t>%</t>
  </si>
  <si>
    <t>≥2 days</t>
  </si>
  <si>
    <t>Totals</t>
  </si>
  <si>
    <t>GENERAL SURGERY</t>
  </si>
  <si>
    <t>UROLOGY</t>
  </si>
  <si>
    <t>TRAUMA &amp; ORTHOPAEDICS</t>
  </si>
  <si>
    <t>ENT</t>
  </si>
  <si>
    <t>OPHTHALMOLOGY</t>
  </si>
  <si>
    <t>ORAL SURGERY</t>
  </si>
  <si>
    <t>RESTORATIVE DENTISTRY</t>
  </si>
  <si>
    <t>PAEDIATRIC DENTISTRY</t>
  </si>
  <si>
    <t>ORTHODONTICS</t>
  </si>
  <si>
    <t>NEUROSURGERY</t>
  </si>
  <si>
    <t>PLASTIC SURGERY</t>
  </si>
  <si>
    <t>CARDIOTHORACIC SURGERY</t>
  </si>
  <si>
    <t>PAEDIATRIC SURGERY</t>
  </si>
  <si>
    <t>ACCIDENT &amp; EMERGENCY</t>
  </si>
  <si>
    <t>Surgical specialties</t>
  </si>
  <si>
    <t>ANAESTHETICS</t>
  </si>
  <si>
    <t>CRITICAL CARE MEDICINE</t>
  </si>
  <si>
    <t>GENERAL MEDICINE</t>
  </si>
  <si>
    <t>GASTROENTEROLOGY</t>
  </si>
  <si>
    <t>ENDOCRINOLOGY</t>
  </si>
  <si>
    <t>CLINICAL HAEMATOLOGY</t>
  </si>
  <si>
    <t>CLINICAL PHYSIOLOGY</t>
  </si>
  <si>
    <t>CLINICAL PHARMACOLOGY</t>
  </si>
  <si>
    <t>AUDIOLOGICAL MEDICINE</t>
  </si>
  <si>
    <t>CLINICAL GENETICS</t>
  </si>
  <si>
    <t>PALLIATIVE MEDICINE</t>
  </si>
  <si>
    <t>CARDIOLOGY</t>
  </si>
  <si>
    <t>PAEDIATRIC CARDIOLOGY</t>
  </si>
  <si>
    <t>SPORT AND EXERCISE MEDICINE</t>
  </si>
  <si>
    <t>DERMATOLOGY</t>
  </si>
  <si>
    <t>INFECTIOUS DISEASES</t>
  </si>
  <si>
    <t>TROPICAL MEDICINE</t>
  </si>
  <si>
    <t>GENITOURINARY MEDICINE</t>
  </si>
  <si>
    <t>NEPHROLOGY</t>
  </si>
  <si>
    <t>MEDICAL ONCOLOGY</t>
  </si>
  <si>
    <t>NUCLEAR MEDICINE</t>
  </si>
  <si>
    <t>NEUROLOGY</t>
  </si>
  <si>
    <t>RHEUMATOLOGY</t>
  </si>
  <si>
    <t>PAEDIATRICS</t>
  </si>
  <si>
    <t>PAEDIATRIC NEUROLOGY</t>
  </si>
  <si>
    <t>GERIATRIC MEDICINE</t>
  </si>
  <si>
    <t>DENTAL MEDICINE SPECIALTIES</t>
  </si>
  <si>
    <t>MEDICAL OPHTHALMOLOGY</t>
  </si>
  <si>
    <t>OBSTETRICS</t>
  </si>
  <si>
    <t>GYNAECOLOGY</t>
  </si>
  <si>
    <t>LEARNING DISABILITY</t>
  </si>
  <si>
    <t>ADULT MENTAL ILLNESS</t>
  </si>
  <si>
    <t>CHILD and ADOLESCENT PSYCHIATRY</t>
  </si>
  <si>
    <t>FORENSIC PSYCHIATRY</t>
  </si>
  <si>
    <t>PSYCHOTHERAPY</t>
  </si>
  <si>
    <t>OLD AGE PSYCHIATRY</t>
  </si>
  <si>
    <t>CLINICAL ONCOLOGY (previously RADIOTHERAPY)</t>
  </si>
  <si>
    <t>CHEMICAL PATHOLOGY</t>
  </si>
  <si>
    <t>MEDICAL VIROLOGY</t>
  </si>
  <si>
    <t>Other</t>
  </si>
  <si>
    <t>Pathology</t>
  </si>
  <si>
    <t>Radiology</t>
  </si>
  <si>
    <t>Psychiatry</t>
  </si>
  <si>
    <t>Medical specialties</t>
  </si>
  <si>
    <t>no. with diabetes</t>
  </si>
  <si>
    <t>no. with PVD</t>
  </si>
  <si>
    <t>no. with cancer</t>
  </si>
  <si>
    <t>no. with CVD</t>
  </si>
  <si>
    <t>no. with lung disease</t>
  </si>
  <si>
    <t>no. with kidney disease</t>
  </si>
  <si>
    <t>no. with arthritis</t>
  </si>
  <si>
    <t>no. ≥2 days</t>
  </si>
  <si>
    <t>TRANSPLANTATION SURGERY</t>
  </si>
  <si>
    <t>BREAST SURGERY</t>
  </si>
  <si>
    <t>COLORECTAL SURGERY</t>
  </si>
  <si>
    <t>HEPATOBILIARY &amp; PANCREATIC SURGERY</t>
  </si>
  <si>
    <t>UPPER GASTROINTESTINAL SURGERY</t>
  </si>
  <si>
    <t>VASCULAR SURGERY</t>
  </si>
  <si>
    <t>SPINAL SURGERY SERVICE</t>
  </si>
  <si>
    <t>MAXILLO-FACIAL SURGERY</t>
  </si>
  <si>
    <t>BURNS CARE</t>
  </si>
  <si>
    <t>CARDIAC SURGERY</t>
  </si>
  <si>
    <t>THORACIC SURGERY</t>
  </si>
  <si>
    <t>CARDIOTHORACIC TRANSPLANTATION</t>
  </si>
  <si>
    <t>PAIN MANAGEMENT</t>
  </si>
  <si>
    <t>HEPATOLOGY</t>
  </si>
  <si>
    <t>DIABETIC MEDICINE</t>
  </si>
  <si>
    <t>BLOOD AND MARROW TRANSPLANTATION</t>
  </si>
  <si>
    <t>HAEMOPHILIA SERVICE</t>
  </si>
  <si>
    <t>CLINICAL IMMUNOLOGY and ALLERGY SERVICE</t>
  </si>
  <si>
    <t>REHABILITATION SERVICE</t>
  </si>
  <si>
    <t>CLINICAL IMMUNOLOGY</t>
  </si>
  <si>
    <t>ALLERGY SERVICE</t>
  </si>
  <si>
    <t>INTERMEDIATE CARE</t>
  </si>
  <si>
    <t>RESPITE CARE</t>
  </si>
  <si>
    <t>CLINICAL MICROBIOLOGY</t>
  </si>
  <si>
    <t>SPINAL INJURIES</t>
  </si>
  <si>
    <t>ANTICOAGULANT SERVICE</t>
  </si>
  <si>
    <t>CARDIAC REHABILITATION</t>
  </si>
  <si>
    <t>STROKE MEDICINE</t>
  </si>
  <si>
    <t>TRANSIENT ISCHAEMIC ATTACK</t>
  </si>
  <si>
    <t>CONGENITAL HEART DISEASE SERVICE</t>
  </si>
  <si>
    <t>RESPIRATORY MEDICINE</t>
  </si>
  <si>
    <t>RESPIRATORY PHYSIOLOGY</t>
  </si>
  <si>
    <t>PROGRAMMED PULMONARY REHABILITATION</t>
  </si>
  <si>
    <t>ADULT CYSTIC FIBROSIS SERVICE</t>
  </si>
  <si>
    <t>COMPLEX SPECIALISED REHABILITATION SERVICE</t>
  </si>
  <si>
    <t>SPECIALIST REHABILITATION SERVICE</t>
  </si>
  <si>
    <t>LOCAL SPECIALIST REHABILITATION SERVICE</t>
  </si>
  <si>
    <t>CLINICAL NEUROPHYSIOLOGY</t>
  </si>
  <si>
    <t>NEONATOLOGY</t>
  </si>
  <si>
    <t>WELL BABIES</t>
  </si>
  <si>
    <t>GYNAECOLOGICAL ONCOLOGY</t>
  </si>
  <si>
    <t>MIDWIFERY SERVICE</t>
  </si>
  <si>
    <t>Therapies</t>
  </si>
  <si>
    <t>PHYSIOTHERAPY</t>
  </si>
  <si>
    <t>OCCUPATIONAL THERAPY</t>
  </si>
  <si>
    <t>SPEECH AND LANGUAGE THERAPY</t>
  </si>
  <si>
    <t>PODIATRY</t>
  </si>
  <si>
    <t>DIETETICS</t>
  </si>
  <si>
    <t>ORTHOPTICS</t>
  </si>
  <si>
    <t>CLINICAL PSYCHOLOGY</t>
  </si>
  <si>
    <t>PROSTHETICS</t>
  </si>
  <si>
    <t>ORTHOTICS</t>
  </si>
  <si>
    <t>DRAMA THERAPY</t>
  </si>
  <si>
    <t>ART THERAPY</t>
  </si>
  <si>
    <t>MUSIC THERAPY</t>
  </si>
  <si>
    <t>OPTOMETRY</t>
  </si>
  <si>
    <t>PODIATRIC SURGERY</t>
  </si>
  <si>
    <t>EATING DISORDERS</t>
  </si>
  <si>
    <t>ADDICTION SERVICES</t>
  </si>
  <si>
    <t>LIAISON PSYCHIATRY</t>
  </si>
  <si>
    <t>PSYCHIATRIC INTENSIVE CARE</t>
  </si>
  <si>
    <t>PERINATAL PSYCHIATRY</t>
  </si>
  <si>
    <t>MENTAL HEALTH RECOVERY AND REHABILITATION SERVICE</t>
  </si>
  <si>
    <t>MENTAL HEALTH DUAL DIAGNOSIS SERVICE</t>
  </si>
  <si>
    <t>DEMENTIA ASSESSMENT SERVICE</t>
  </si>
  <si>
    <t>INTERVENTIONAL RADIOLOGY</t>
  </si>
  <si>
    <t>DIAGNOSTIC IMAGING</t>
  </si>
  <si>
    <t>AUDIOLOGY</t>
  </si>
  <si>
    <t>DIABETIC EDUCATION SERVICE</t>
  </si>
  <si>
    <t>PAEDIATRIC UROLOGY</t>
  </si>
  <si>
    <t>PAEDIATRIC TRANSPLANTATION SURGERY</t>
  </si>
  <si>
    <t>PAEDIATRIC GASTROINTESTINAL SURGERY</t>
  </si>
  <si>
    <t>PAEDIATRIC TRAUMA AND ORTHOPAEDICS</t>
  </si>
  <si>
    <t>PAEDIATRIC EAR NOSE AND THROAT</t>
  </si>
  <si>
    <t>PAEDIATRIC OPHTHALMOLOGY</t>
  </si>
  <si>
    <t>PAEDIATRIC MAXILLO-FACIAL SURGERY</t>
  </si>
  <si>
    <t>PAEDIATRIC NEUROSURGERY</t>
  </si>
  <si>
    <t>PAEDIATRIC PLASTIC SURGERY</t>
  </si>
  <si>
    <t>PAEDIATRIC BURNS CARE</t>
  </si>
  <si>
    <t>PAEDIATRIC CARDIAC SURGERY</t>
  </si>
  <si>
    <t>PAEDIATRIC THORACIC SURGERY</t>
  </si>
  <si>
    <t>PAEDIATRIC EPILEPSY</t>
  </si>
  <si>
    <t>PAEDIATRIC PAIN MANAGEMENT</t>
  </si>
  <si>
    <t>PAEDIATRIC INTENSIVE CARE</t>
  </si>
  <si>
    <t>PAEDIATRIC GASTROENTEROLOGY</t>
  </si>
  <si>
    <t>PAEDIATRIC ENDOCRINOLOGY</t>
  </si>
  <si>
    <t>PAEDIATRIC CLINICAL HAEMATOLOGY</t>
  </si>
  <si>
    <t>PAEDIATRIC AUDIOLOGICAL MEDICINE</t>
  </si>
  <si>
    <t>PAEDIATRIC CLINICAL IMMUNOLOGY AND ALLERGY SERVICE</t>
  </si>
  <si>
    <t>PAEDIATRIC INFECTIOUS DISEASES</t>
  </si>
  <si>
    <t>PAEDIATRIC DERMATOLOGY</t>
  </si>
  <si>
    <t>PAEDIATRIC RESPIRATORY MEDICINE</t>
  </si>
  <si>
    <t>PAEDIATRIC NEPHROLOGY</t>
  </si>
  <si>
    <t>PAEDIATRIC MEDICAL ONCOLOGY</t>
  </si>
  <si>
    <t>PAEDIATRIC METABOLIC DISEASE</t>
  </si>
  <si>
    <t>Children's Specialist Services</t>
  </si>
  <si>
    <t>-</t>
  </si>
  <si>
    <t>Undefined Groups</t>
  </si>
  <si>
    <t>A. Nervous System</t>
  </si>
  <si>
    <t>B. Endocrine system and breast</t>
  </si>
  <si>
    <t>C. Eye</t>
  </si>
  <si>
    <t>D. Ear</t>
  </si>
  <si>
    <t>E. Respiratory tract</t>
  </si>
  <si>
    <t>G. Upper digestive tract</t>
  </si>
  <si>
    <t>H. Lower digestive tract</t>
  </si>
  <si>
    <t>J. Other abdominal organs - principally digestive</t>
  </si>
  <si>
    <t>K. Heart</t>
  </si>
  <si>
    <t>L. Arteries and veins</t>
  </si>
  <si>
    <t>M. Urinary</t>
  </si>
  <si>
    <t>N. Male genital organs</t>
  </si>
  <si>
    <t>P. Lower female genital tract</t>
  </si>
  <si>
    <t>Q. Upper female genital tract</t>
  </si>
  <si>
    <t>R. Female genital tract associated with pregnancy, childbirth and puerperium</t>
  </si>
  <si>
    <t>S. Skin</t>
  </si>
  <si>
    <t>T. Soft tissue</t>
  </si>
  <si>
    <t>U. Diagnostic imaging, testing and rehabilitation</t>
  </si>
  <si>
    <t>V. Bones and joints of skull and spine</t>
  </si>
  <si>
    <t>W. Other bones and joints</t>
  </si>
  <si>
    <t>X. Miscellaneous operations</t>
  </si>
  <si>
    <t>AA</t>
  </si>
  <si>
    <t>Nervous System Procedures and Disorders</t>
  </si>
  <si>
    <t>AB</t>
  </si>
  <si>
    <t>Pain Management</t>
  </si>
  <si>
    <t>BZ</t>
  </si>
  <si>
    <t>Eyes and Periorbita Procedures and Disorders</t>
  </si>
  <si>
    <t>CA</t>
  </si>
  <si>
    <t>Ear, Nose, Mouth, Throat and Neck Procedures</t>
  </si>
  <si>
    <t>CB</t>
  </si>
  <si>
    <t>Ear, Nose, Mouth, Throat and Neck Disorders</t>
  </si>
  <si>
    <t>CD</t>
  </si>
  <si>
    <t>Dental and Orthodontic Procedures</t>
  </si>
  <si>
    <t>DZ</t>
  </si>
  <si>
    <t>Respiratory System Procedures and Disorders</t>
  </si>
  <si>
    <t>EB</t>
  </si>
  <si>
    <t>Cardiac Disorders</t>
  </si>
  <si>
    <t>EC</t>
  </si>
  <si>
    <t>Open and Interventional Procedures for Congenital Heart Disease</t>
  </si>
  <si>
    <t>ED</t>
  </si>
  <si>
    <t>Open Cardiac Procedures for Acquired Conditions</t>
  </si>
  <si>
    <t>EY</t>
  </si>
  <si>
    <t>Interventional Cardiology for Acquired Conditions</t>
  </si>
  <si>
    <t>FZ</t>
  </si>
  <si>
    <t>Digestive System Procedures and Disorders</t>
  </si>
  <si>
    <t>GA</t>
  </si>
  <si>
    <t>Hepatobiliary and Pancreatic System Open Procedures</t>
  </si>
  <si>
    <t>GB</t>
  </si>
  <si>
    <t>Hepatobiliary and Pancreatic System Endoscopic Procedures</t>
  </si>
  <si>
    <t>GC</t>
  </si>
  <si>
    <t>Hepatobiliary and Pancreatic System Disorders</t>
  </si>
  <si>
    <t>HC</t>
  </si>
  <si>
    <t>Spinal Procedures and Disorders</t>
  </si>
  <si>
    <t>HD</t>
  </si>
  <si>
    <t>Musculoskeletal and Rheumatological Disorders</t>
  </si>
  <si>
    <t>HE</t>
  </si>
  <si>
    <t>Orthopaedic Disorders</t>
  </si>
  <si>
    <t>HN</t>
  </si>
  <si>
    <t>Orthopaedic Non-Trauma Procedures</t>
  </si>
  <si>
    <t>HT</t>
  </si>
  <si>
    <t>Orthopaedic Trauma Procedures</t>
  </si>
  <si>
    <t>JA</t>
  </si>
  <si>
    <t>Breast Procedures and Disorders</t>
  </si>
  <si>
    <t>JB</t>
  </si>
  <si>
    <t>Burns Procedures and Disorders</t>
  </si>
  <si>
    <t>JC</t>
  </si>
  <si>
    <t>Skin Procedures</t>
  </si>
  <si>
    <t>JD</t>
  </si>
  <si>
    <t>Skin Disorders</t>
  </si>
  <si>
    <t>KA</t>
  </si>
  <si>
    <t>Endocrine System Disorders</t>
  </si>
  <si>
    <t>KB</t>
  </si>
  <si>
    <t>Diabetic Medicine</t>
  </si>
  <si>
    <t>KC</t>
  </si>
  <si>
    <t>Metabolic Disorders</t>
  </si>
  <si>
    <t>LA</t>
  </si>
  <si>
    <t>Renal Procedures and Disorders</t>
  </si>
  <si>
    <t>LB</t>
  </si>
  <si>
    <t>Urological and Male Reproductive System Procedures and Disorders</t>
  </si>
  <si>
    <t>LD</t>
  </si>
  <si>
    <t>Renal Dialysis for Chronic Kidney Disease</t>
  </si>
  <si>
    <t>LE</t>
  </si>
  <si>
    <t>Renal Dialysis for Acute Kidney Injury</t>
  </si>
  <si>
    <t>MA</t>
  </si>
  <si>
    <t>Female Reproductive System Procedures</t>
  </si>
  <si>
    <t>MB</t>
  </si>
  <si>
    <t>Female Reproductive System Disorders</t>
  </si>
  <si>
    <t>MC</t>
  </si>
  <si>
    <t>Assisted Reproduction Medicine</t>
  </si>
  <si>
    <t>NZ</t>
  </si>
  <si>
    <t>Obstetric Medicine</t>
  </si>
  <si>
    <t>PB</t>
  </si>
  <si>
    <t>Neonatal Disorders</t>
  </si>
  <si>
    <t>PC</t>
  </si>
  <si>
    <t>Paediatric Ear Nose and Throat Disorders</t>
  </si>
  <si>
    <t>PD</t>
  </si>
  <si>
    <t>Paediatric Respiratory Disorders</t>
  </si>
  <si>
    <t>PE</t>
  </si>
  <si>
    <t>Paediatric Cardiology Disorders</t>
  </si>
  <si>
    <t>PF</t>
  </si>
  <si>
    <t>Paediatric Gastroenterology Disorders</t>
  </si>
  <si>
    <t>PG</t>
  </si>
  <si>
    <t>Paediatric Hepatobiliary Disorders</t>
  </si>
  <si>
    <t>PH</t>
  </si>
  <si>
    <t>Paediatric Rheumatology Disorders</t>
  </si>
  <si>
    <t>PJ</t>
  </si>
  <si>
    <t>Paediatric Dermatology Disorders</t>
  </si>
  <si>
    <t>PK</t>
  </si>
  <si>
    <t>Paediatric Diabetology, Endocrinology and Metabolic Disorders</t>
  </si>
  <si>
    <t>PL</t>
  </si>
  <si>
    <t>Paediatric Renal Disorders</t>
  </si>
  <si>
    <t>PM</t>
  </si>
  <si>
    <t>Paediatric Haematological-Oncology Disorders</t>
  </si>
  <si>
    <t>PN</t>
  </si>
  <si>
    <t>Paediatric Non-Malignant Haematological Disorders</t>
  </si>
  <si>
    <t>PP</t>
  </si>
  <si>
    <t>Paediatric Ophthalmic Disorders</t>
  </si>
  <si>
    <t>PQ</t>
  </si>
  <si>
    <t>Paediatric Immune System Disorders</t>
  </si>
  <si>
    <t>PR</t>
  </si>
  <si>
    <t>Paediatric Nervous System Disorders</t>
  </si>
  <si>
    <t>PT</t>
  </si>
  <si>
    <t>Paediatric Mental Health Disorders</t>
  </si>
  <si>
    <t>PV</t>
  </si>
  <si>
    <t>Paediatric Trauma Medicine</t>
  </si>
  <si>
    <t>PW</t>
  </si>
  <si>
    <t>Paediatric Infectious Diseases</t>
  </si>
  <si>
    <t>PX</t>
  </si>
  <si>
    <t>Paediatric Medicine</t>
  </si>
  <si>
    <t>RD</t>
  </si>
  <si>
    <t>Diagnostic Imaging Procedures</t>
  </si>
  <si>
    <t>RN</t>
  </si>
  <si>
    <t>Nuclear Medicine Procedures</t>
  </si>
  <si>
    <t>SA</t>
  </si>
  <si>
    <t>Haematological Procedures and Disorders</t>
  </si>
  <si>
    <t>SB</t>
  </si>
  <si>
    <t>Chemotherapy</t>
  </si>
  <si>
    <t>SC</t>
  </si>
  <si>
    <t>Radiotherapy</t>
  </si>
  <si>
    <t>SD</t>
  </si>
  <si>
    <t>Specialist Palliative Care</t>
  </si>
  <si>
    <t>UZ</t>
  </si>
  <si>
    <t>VA</t>
  </si>
  <si>
    <t>Multiple Trauma</t>
  </si>
  <si>
    <t>VB</t>
  </si>
  <si>
    <t>Emergency Medicine</t>
  </si>
  <si>
    <t>VC</t>
  </si>
  <si>
    <t>Rehabilitation</t>
  </si>
  <si>
    <t>WD</t>
  </si>
  <si>
    <t>Treatment of Mental Health Patients by Non-Mental Health Service Providers</t>
  </si>
  <si>
    <t>WF</t>
  </si>
  <si>
    <t>Non-admitted Consultations</t>
  </si>
  <si>
    <t>WH</t>
  </si>
  <si>
    <t>Poisoning, Toxic Effects, Special Examinations, Screening and Other Healthcare Contacts</t>
  </si>
  <si>
    <t>WJ</t>
  </si>
  <si>
    <t>Infectious Diseases and Immune System Disorders</t>
  </si>
  <si>
    <t>XA</t>
  </si>
  <si>
    <t>Neonatal Critical Care</t>
  </si>
  <si>
    <t>XB</t>
  </si>
  <si>
    <t>Paediatric Critical Care</t>
  </si>
  <si>
    <t>XC</t>
  </si>
  <si>
    <t>Adult Critical Care</t>
  </si>
  <si>
    <t>XD</t>
  </si>
  <si>
    <t>High Cost Drugs</t>
  </si>
  <si>
    <t>YA</t>
  </si>
  <si>
    <t>Neurological Imaging Interventions</t>
  </si>
  <si>
    <t>YD</t>
  </si>
  <si>
    <t>Thoracic Imaging Interventions</t>
  </si>
  <si>
    <t>YF</t>
  </si>
  <si>
    <t>Gastrointestinal Imaging Interventions</t>
  </si>
  <si>
    <t>YG</t>
  </si>
  <si>
    <t>Hepatobiliary and Pancreatic Imaging Interventions</t>
  </si>
  <si>
    <t>YH</t>
  </si>
  <si>
    <t>Musculoskeletal Imaging Interventions</t>
  </si>
  <si>
    <t>YJ</t>
  </si>
  <si>
    <t>Breast Imaging Interventions</t>
  </si>
  <si>
    <t>YL</t>
  </si>
  <si>
    <t>Urological Imaging Interventions</t>
  </si>
  <si>
    <t>YQ</t>
  </si>
  <si>
    <t>Vascular Open Procedures and Disorders</t>
  </si>
  <si>
    <t>YR</t>
  </si>
  <si>
    <t>Vascular Imaging Interventions</t>
  </si>
  <si>
    <t>Therapeutic Endovascular Procedures</t>
  </si>
  <si>
    <t>QZ15</t>
  </si>
  <si>
    <t>QZ16</t>
  </si>
  <si>
    <t>Diagnostic Vascular Radiology or other Transluminal Diagnostic Procedures</t>
  </si>
  <si>
    <t>QZ17</t>
  </si>
  <si>
    <t>Non-Surgical Peripheral Vascular Disease</t>
  </si>
  <si>
    <t>no. GBS episodes</t>
  </si>
  <si>
    <t>Healthcare Resource Group (HRG) subchapter</t>
  </si>
  <si>
    <t>Age group (female only)</t>
  </si>
  <si>
    <t>Overall</t>
  </si>
  <si>
    <t>no. with none of these conditions</t>
  </si>
  <si>
    <t>A. Nervous System (%)</t>
  </si>
  <si>
    <t>B. Endocrine system and breast (%)</t>
  </si>
  <si>
    <t>C. Eye (%)</t>
  </si>
  <si>
    <t>D. Ear (%)</t>
  </si>
  <si>
    <t>E. Respiratory tract (%)</t>
  </si>
  <si>
    <t>G. Upper digestive tract (%)</t>
  </si>
  <si>
    <t>H. Lower digestive tract (%)</t>
  </si>
  <si>
    <t>J. Other abdominal organs - principally digestive (%)</t>
  </si>
  <si>
    <t>K. Heart (%)</t>
  </si>
  <si>
    <t>L. Arteries and veins (%)</t>
  </si>
  <si>
    <t>M. Urinary (%)</t>
  </si>
  <si>
    <t>N. Male genital organs (%)</t>
  </si>
  <si>
    <t>P. Lower female genital tract (%)</t>
  </si>
  <si>
    <t>Q. Upper female genital tract (%)</t>
  </si>
  <si>
    <t>R. Female genital tract associated with pregnancy, childbirth and puerperium (%)</t>
  </si>
  <si>
    <t>S. Skin (%)</t>
  </si>
  <si>
    <t>T. Soft tissue (%)</t>
  </si>
  <si>
    <t>U. Diagnostic imaging, testing and rehabilitation (%)</t>
  </si>
  <si>
    <t>V. Bones and joints of skull and spine (%)</t>
  </si>
  <si>
    <t>W. Other bones and joints (%)</t>
  </si>
  <si>
    <t>X. Miscellaneous operations (%)</t>
  </si>
  <si>
    <t>F. Mouth</t>
  </si>
  <si>
    <t>F. Mouth (%)</t>
  </si>
  <si>
    <t>no. ≤1 day</t>
  </si>
  <si>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>1 day</t>
    </r>
  </si>
  <si>
    <t>Interval between hospital admission and GBS diagnosis</t>
  </si>
  <si>
    <t>† Date GBS culture positive specimen taken was used as proxy for date of diagnosis.</t>
  </si>
  <si>
    <t>‡ For episodes associated with more than one admission within 7 days, the admission closest to the specimen request date was selected.</t>
  </si>
  <si>
    <t>no. deaths</t>
  </si>
  <si>
    <t>(%)</t>
  </si>
  <si>
    <t>Treatment specialty (each associated admission can be represented by more than one specialty)</t>
  </si>
  <si>
    <t>Interval between hospital admission and iGBS diagnosis</t>
  </si>
  <si>
    <t>White</t>
  </si>
  <si>
    <t>British</t>
  </si>
  <si>
    <t>Irish</t>
  </si>
  <si>
    <t>Any other White background</t>
  </si>
  <si>
    <t>Mixed</t>
  </si>
  <si>
    <t>White and Black Caribbean</t>
  </si>
  <si>
    <t>White and Black African</t>
  </si>
  <si>
    <t>White and Asian</t>
  </si>
  <si>
    <t>Any other mixed background</t>
  </si>
  <si>
    <t>Asian or Asian British</t>
  </si>
  <si>
    <t>Indian</t>
  </si>
  <si>
    <t>Pakistani</t>
  </si>
  <si>
    <t>Bangladeshi</t>
  </si>
  <si>
    <t>Any other Asian background</t>
  </si>
  <si>
    <t>Black or Black British</t>
  </si>
  <si>
    <t>Caribbean</t>
  </si>
  <si>
    <t>African</t>
  </si>
  <si>
    <t>Any other Black background</t>
  </si>
  <si>
    <t>Other Ethnic Groups</t>
  </si>
  <si>
    <t>Chinese</t>
  </si>
  <si>
    <t>Any other ethnic group</t>
  </si>
  <si>
    <r>
      <t>2011 census (%)</t>
    </r>
    <r>
      <rPr>
        <b/>
        <sz val="11"/>
        <color theme="1"/>
        <rFont val="Calibri"/>
        <family val="2"/>
      </rPr>
      <t>†</t>
    </r>
  </si>
  <si>
    <t>† www.ethnicity-facts-figures.service.gov.uk/british-population/national-and-regional-populations/population-of-england-and-wales/</t>
  </si>
  <si>
    <t>All patients (male &amp; female)</t>
  </si>
  <si>
    <t>Male patients</t>
  </si>
  <si>
    <t>no. iGBS episodes</t>
  </si>
  <si>
    <t>no. deaths within 1y</t>
  </si>
  <si>
    <t>time to death (days)</t>
  </si>
  <si>
    <t>6 - 39</t>
  </si>
  <si>
    <t>2 - 6</t>
  </si>
  <si>
    <t>33 - 170</t>
  </si>
  <si>
    <t>18 - 305</t>
  </si>
  <si>
    <t>33 - 325</t>
  </si>
  <si>
    <t>2 - 285</t>
  </si>
  <si>
    <t>2 - 152</t>
  </si>
  <si>
    <t>2 - 113</t>
  </si>
  <si>
    <t>1 - 159</t>
  </si>
  <si>
    <t>2 - 95</t>
  </si>
  <si>
    <t>15 - 124</t>
  </si>
  <si>
    <t>2 - 68</t>
  </si>
  <si>
    <t>13 - 166</t>
  </si>
  <si>
    <t>40 - 177</t>
  </si>
  <si>
    <t>12 - 135</t>
  </si>
  <si>
    <t>8 - 171</t>
  </si>
  <si>
    <t>3 - 177</t>
  </si>
  <si>
    <t>11 - 168</t>
  </si>
  <si>
    <t>11 - 136</t>
  </si>
  <si>
    <t>8 - 119</t>
  </si>
  <si>
    <t>13 - 145</t>
  </si>
  <si>
    <t>9 - 163</t>
  </si>
  <si>
    <t>8 - 136</t>
  </si>
  <si>
    <t>10 - 188</t>
  </si>
  <si>
    <t>9 - 152</t>
  </si>
  <si>
    <t>8 - 138</t>
  </si>
  <si>
    <t>10 - 167</t>
  </si>
  <si>
    <t>iGBS (%)</t>
  </si>
  <si>
    <t>42 (12.4%)</t>
  </si>
  <si>
    <t>85 (18.0%)</t>
  </si>
  <si>
    <t>102 (21.6%)</t>
  </si>
  <si>
    <t>132 (28.0%)</t>
  </si>
  <si>
    <t>104 (19.1%)</t>
  </si>
  <si>
    <t>97 (17.8%)</t>
  </si>
  <si>
    <t>106 (19.5%)</t>
  </si>
  <si>
    <t>122 (22.4%)</t>
  </si>
  <si>
    <t>155 (19.9%)</t>
  </si>
  <si>
    <t>159 (20.4%)</t>
  </si>
  <si>
    <t>167 (21.4%)</t>
  </si>
  <si>
    <t>126 (16.2%)</t>
  </si>
  <si>
    <t>483 (16.2%)</t>
  </si>
  <si>
    <t>570 (18.7%)</t>
  </si>
  <si>
    <t>570 (19.2%)</t>
  </si>
  <si>
    <t>644 (21.6%)</t>
  </si>
  <si>
    <t>723 (24.3%)</t>
  </si>
  <si>
    <t>Number of iGBS episodes†</t>
  </si>
  <si>
    <t>(most deprived)</t>
  </si>
  <si>
    <t>(least deprived)</t>
  </si>
  <si>
    <t>iGBS episodes with a non-pregnancy admission ±7 days of specimen date‡</t>
  </si>
  <si>
    <t>iGBS episodes with a pregnancy-related admission ±7 days of specimen date‡</t>
  </si>
  <si>
    <t>PVD = peripheral vascular disease; CVD = cardiovascular disease</t>
  </si>
  <si>
    <t>% diabetes</t>
  </si>
  <si>
    <t>% PVD</t>
  </si>
  <si>
    <t>% cancer</t>
  </si>
  <si>
    <t>% CVD</t>
  </si>
  <si>
    <t>% lung disease</t>
  </si>
  <si>
    <t>% kidney disease</t>
  </si>
  <si>
    <t>% arthritis</t>
  </si>
  <si>
    <t>% without condition</t>
  </si>
  <si>
    <t>Sex</t>
  </si>
  <si>
    <t>Female</t>
  </si>
  <si>
    <t>Male</t>
  </si>
  <si>
    <t>IMD quintile</t>
  </si>
  <si>
    <t>2</t>
  </si>
  <si>
    <t>3</t>
  </si>
  <si>
    <t>4</t>
  </si>
  <si>
    <t>5 (most deprived)</t>
  </si>
  <si>
    <t>1 (least deprived)</t>
  </si>
  <si>
    <t>Comorbities</t>
  </si>
  <si>
    <t>None</t>
  </si>
  <si>
    <t>Admission</t>
  </si>
  <si>
    <t>Non-emergency</t>
  </si>
  <si>
    <t>Emergency</t>
  </si>
  <si>
    <t>1.0 (reference)</t>
  </si>
  <si>
    <r>
      <t>Adjusted odds ratio (95% CI)</t>
    </r>
    <r>
      <rPr>
        <b/>
        <sz val="11"/>
        <color theme="1"/>
        <rFont val="Calibri"/>
        <family val="2"/>
      </rPr>
      <t>†</t>
    </r>
  </si>
  <si>
    <t>Died (all cause) (n)</t>
  </si>
  <si>
    <t>Survived at 1y post-iGBS (n)</t>
  </si>
  <si>
    <t xml:space="preserve">1st (%) </t>
  </si>
  <si>
    <t>2nd (%)</t>
  </si>
  <si>
    <t>3rd (%)</t>
  </si>
  <si>
    <t>4th (%)</t>
  </si>
  <si>
    <t>5th (%)</t>
  </si>
  <si>
    <t>Rate per 100,000 people</t>
  </si>
  <si>
    <t>numerators for rate calculation</t>
  </si>
  <si>
    <t>no. pregnancy-related</t>
  </si>
  <si>
    <t>no. GBS episodes (excluding pregnancy-related)</t>
  </si>
  <si>
    <t>no. GBS episodes (women)</t>
  </si>
  <si>
    <t>Maternity*</t>
  </si>
  <si>
    <t>5 (10.6%)</t>
  </si>
  <si>
    <t>68 (14.4%)</t>
  </si>
  <si>
    <t>3 (6.4%)</t>
  </si>
  <si>
    <t>62 (18.3%)</t>
  </si>
  <si>
    <t>115 (21.1%)</t>
  </si>
  <si>
    <t>172 (22.1%)</t>
  </si>
  <si>
    <t>4 (8.5%)</t>
  </si>
  <si>
    <t>68 (20.1%)</t>
  </si>
  <si>
    <t>8 (17.0%)</t>
  </si>
  <si>
    <t>84 (24.8%)</t>
  </si>
  <si>
    <t>27 (57.5%)</t>
  </si>
  <si>
    <t>83 (24.5%)</t>
  </si>
  <si>
    <r>
      <t>denominators for rate calculation</t>
    </r>
    <r>
      <rPr>
        <sz val="11"/>
        <color theme="1"/>
        <rFont val="Calibri"/>
        <family val="2"/>
      </rPr>
      <t>‡*</t>
    </r>
  </si>
  <si>
    <t>* For maternity episodes, denominator is 2014-2016 live births: Source https://www.ons.gov.uk/peoplepopulationandcommunity/birthsdeathsandmarriages/livebirths/adhocs/007861figuresonbirthsbygestationethnicgroupindexofmultipledeprivationandareaofusualresidence2014to2016</t>
  </si>
  <si>
    <r>
      <rPr>
        <sz val="11"/>
        <color theme="1"/>
        <rFont val="Calibri"/>
        <family val="2"/>
      </rPr>
      <t>‡</t>
    </r>
    <r>
      <rPr>
        <sz val="11"/>
        <color theme="1"/>
        <rFont val="Calibri"/>
        <family val="2"/>
        <scheme val="minor"/>
      </rPr>
      <t xml:space="preserve"> For non-maternity episodes, denominator is mid-2016 population: Source https://www.ons.gov.uk/peoplepopulationandcommunity/populationandmigration/populationestimates/adhocs/009283populationsbysexagegroupandimdquintileengland2001to2017</t>
    </r>
  </si>
  <si>
    <t>Numerators</t>
  </si>
  <si>
    <t>Denominators</t>
  </si>
  <si>
    <t>1st</t>
  </si>
  <si>
    <t>2nd</t>
  </si>
  <si>
    <t>3rd</t>
  </si>
  <si>
    <t>4th</t>
  </si>
  <si>
    <t>5th</t>
  </si>
  <si>
    <t>Incidence rates per 100,000</t>
  </si>
  <si>
    <r>
      <t>Total</t>
    </r>
    <r>
      <rPr>
        <vertAlign val="superscript"/>
        <sz val="11"/>
        <color rgb="FF000000"/>
        <rFont val="Calibri"/>
        <family val="2"/>
      </rPr>
      <t>§</t>
    </r>
  </si>
  <si>
    <r>
      <rPr>
        <vertAlign val="superscript"/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Overall rate excluding maternity cases = 2.77 per 100,000</t>
    </r>
  </si>
  <si>
    <t>3 (25.0%)</t>
  </si>
  <si>
    <t>2 (16.7%)</t>
  </si>
  <si>
    <t>1 (8.3%)</t>
  </si>
  <si>
    <t>4 (33.3%)</t>
  </si>
  <si>
    <t>† IMD data were missing for 22/2,999 iGBS episodes (including 8/493 maternity episodes)</t>
  </si>
  <si>
    <t>8 (8.4%)</t>
  </si>
  <si>
    <t>12 (12.6%)</t>
  </si>
  <si>
    <t>18 (19.0%)</t>
  </si>
  <si>
    <t>17 (17.9%)</t>
  </si>
  <si>
    <t>40 (42.1%)</t>
  </si>
  <si>
    <t>23 (11.3%)</t>
  </si>
  <si>
    <t>46 (22.6%)</t>
  </si>
  <si>
    <t>45 (22.1%)</t>
  </si>
  <si>
    <t>67 (32.8%)</t>
  </si>
  <si>
    <t>73 (15.5%)</t>
  </si>
  <si>
    <t>83 (17.1%)</t>
  </si>
  <si>
    <t>91 (18.8%)</t>
  </si>
  <si>
    <t>114 (23.5%)</t>
  </si>
  <si>
    <t>122 (25.2%)</t>
  </si>
  <si>
    <t>Any recorded*</t>
  </si>
  <si>
    <t>no. deaths within 30d</t>
  </si>
  <si>
    <t>% deaths within 1y</t>
  </si>
  <si>
    <t>% deaths within 30d</t>
  </si>
  <si>
    <t>Survived at 30d post-iGBS (n)</t>
  </si>
  <si>
    <t>Female patients (including maternity cases)</t>
  </si>
  <si>
    <t>ICD-10 codes used to define comorbidities:</t>
  </si>
  <si>
    <t>Diabetes</t>
  </si>
  <si>
    <t>E10</t>
  </si>
  <si>
    <t>E11</t>
  </si>
  <si>
    <t>E12</t>
  </si>
  <si>
    <t>E13</t>
  </si>
  <si>
    <t>E14</t>
  </si>
  <si>
    <t>O24</t>
  </si>
  <si>
    <t>N083</t>
  </si>
  <si>
    <t>I792</t>
  </si>
  <si>
    <t>I798</t>
  </si>
  <si>
    <t>Q278</t>
  </si>
  <si>
    <t>Q279</t>
  </si>
  <si>
    <t>E105</t>
  </si>
  <si>
    <t>E115</t>
  </si>
  <si>
    <t>E135</t>
  </si>
  <si>
    <t>E145</t>
  </si>
  <si>
    <t>I70</t>
  </si>
  <si>
    <t>I71</t>
  </si>
  <si>
    <t>I72</t>
  </si>
  <si>
    <t>I73</t>
  </si>
  <si>
    <t>I771</t>
  </si>
  <si>
    <t>I790</t>
  </si>
  <si>
    <t>I830</t>
  </si>
  <si>
    <t>I988</t>
  </si>
  <si>
    <t>I99</t>
  </si>
  <si>
    <t>K551</t>
  </si>
  <si>
    <t>K558</t>
  </si>
  <si>
    <t>K559</t>
  </si>
  <si>
    <t>Q288</t>
  </si>
  <si>
    <t>Q289</t>
  </si>
  <si>
    <t>Z867</t>
  </si>
  <si>
    <t>C</t>
  </si>
  <si>
    <t>D0</t>
  </si>
  <si>
    <t>A520</t>
  </si>
  <si>
    <t>T862</t>
  </si>
  <si>
    <t>T863</t>
  </si>
  <si>
    <t>T864</t>
  </si>
  <si>
    <t>R008</t>
  </si>
  <si>
    <t>Z450</t>
  </si>
  <si>
    <t>I2</t>
  </si>
  <si>
    <t>I3</t>
  </si>
  <si>
    <t>I4</t>
  </si>
  <si>
    <t>I5</t>
  </si>
  <si>
    <t>O10</t>
  </si>
  <si>
    <t>O11</t>
  </si>
  <si>
    <t>Q20</t>
  </si>
  <si>
    <t>Q21</t>
  </si>
  <si>
    <t>Q22</t>
  </si>
  <si>
    <t>Q23</t>
  </si>
  <si>
    <t>Q24</t>
  </si>
  <si>
    <t>Q25</t>
  </si>
  <si>
    <t>T82</t>
  </si>
  <si>
    <t>Z95</t>
  </si>
  <si>
    <t>C39</t>
  </si>
  <si>
    <t>C780</t>
  </si>
  <si>
    <t>C782</t>
  </si>
  <si>
    <t>C783</t>
  </si>
  <si>
    <t>D022</t>
  </si>
  <si>
    <t>D023</t>
  </si>
  <si>
    <t>D024</t>
  </si>
  <si>
    <t>E84</t>
  </si>
  <si>
    <t>I26</t>
  </si>
  <si>
    <t>I270</t>
  </si>
  <si>
    <t>I278</t>
  </si>
  <si>
    <t>I279</t>
  </si>
  <si>
    <t>I28</t>
  </si>
  <si>
    <t>J398</t>
  </si>
  <si>
    <t>J399</t>
  </si>
  <si>
    <t>J4</t>
  </si>
  <si>
    <t>J6</t>
  </si>
  <si>
    <t>J7</t>
  </si>
  <si>
    <t>J8</t>
  </si>
  <si>
    <t>J9</t>
  </si>
  <si>
    <t>Q348</t>
  </si>
  <si>
    <t>Q349</t>
  </si>
  <si>
    <t>Z870</t>
  </si>
  <si>
    <t>I12</t>
  </si>
  <si>
    <t>I13</t>
  </si>
  <si>
    <t>N0</t>
  </si>
  <si>
    <t>N1</t>
  </si>
  <si>
    <t>N25</t>
  </si>
  <si>
    <t>N26</t>
  </si>
  <si>
    <t>N27</t>
  </si>
  <si>
    <t>N28</t>
  </si>
  <si>
    <t>N29</t>
  </si>
  <si>
    <t>Q60</t>
  </si>
  <si>
    <t>Q61</t>
  </si>
  <si>
    <t>Q62</t>
  </si>
  <si>
    <t>Q63</t>
  </si>
  <si>
    <t>Z49</t>
  </si>
  <si>
    <t>I151</t>
  </si>
  <si>
    <t>M103</t>
  </si>
  <si>
    <t>P960</t>
  </si>
  <si>
    <t>Q271</t>
  </si>
  <si>
    <t>Q272</t>
  </si>
  <si>
    <t>Z992</t>
  </si>
  <si>
    <t>E102</t>
  </si>
  <si>
    <t>T861</t>
  </si>
  <si>
    <t>Z940</t>
  </si>
  <si>
    <t>M0</t>
  </si>
  <si>
    <t>M1</t>
  </si>
  <si>
    <t>M352</t>
  </si>
  <si>
    <t>M45X</t>
  </si>
  <si>
    <t>M461</t>
  </si>
  <si>
    <t>M468</t>
  </si>
  <si>
    <t>M469</t>
  </si>
  <si>
    <t>M772</t>
  </si>
  <si>
    <t>Cancer</t>
  </si>
  <si>
    <t>Lung disease</t>
  </si>
  <si>
    <t>Kidney disease</t>
  </si>
  <si>
    <t>Arthritis</t>
  </si>
  <si>
    <t>I11</t>
  </si>
  <si>
    <t>Cardiovascular disease</t>
  </si>
  <si>
    <t>Peripheral vascular disease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</si>
  <si>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</si>
  <si>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</si>
  <si>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</si>
  <si>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</si>
  <si>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</si>
  <si>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</si>
  <si>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</si>
  <si>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</si>
  <si>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</si>
  <si>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M41</t>
  </si>
  <si>
    <t>F01</t>
  </si>
  <si>
    <t>F03</t>
  </si>
  <si>
    <t>F44</t>
  </si>
  <si>
    <t>Neurological</t>
  </si>
  <si>
    <t>no. with neurological disorder</t>
  </si>
  <si>
    <t>% neurological disorder</t>
  </si>
  <si>
    <t>1.61 (1.09, 2.39)</t>
  </si>
  <si>
    <t>5.28 (0.85, 32.6)</t>
  </si>
  <si>
    <t>0.41 (0.05, 3.69)</t>
  </si>
  <si>
    <t>1.52 (0.54, 4.29)</t>
  </si>
  <si>
    <t>1.28 (0.47, 3.49)</t>
  </si>
  <si>
    <t>1.59 (0.61, 4.16)</t>
  </si>
  <si>
    <t>2.34 (0.91, 6.02)</t>
  </si>
  <si>
    <t>3.68 (1.45, 9.34)</t>
  </si>
  <si>
    <t>1.20 (0.94, 1.54)</t>
  </si>
  <si>
    <t>1.29 (0.85, 1.97)</t>
  </si>
  <si>
    <t>1.31 (0.86, 2.01)</t>
  </si>
  <si>
    <t>1.38 (0.91, 2.08)</t>
  </si>
  <si>
    <t>1.42 (0.94, 2.14)</t>
  </si>
  <si>
    <t>5.29 (1.66, 16.9)</t>
  </si>
  <si>
    <t>3.44 (1.59, 7.46)</t>
  </si>
  <si>
    <t>* Diabetes, peripheral vascular disease, cancer, cardiovascular disease, lung disease, kidney disease, neurological disorder, arthritis</t>
  </si>
  <si>
    <t>10.6 (2.60, 43.4)</t>
  </si>
  <si>
    <t>1.05 (0.30, 3.72)</t>
  </si>
  <si>
    <t>2.12 (0.94, 4.80)</t>
  </si>
  <si>
    <t>2.13 (0.97, 4.67)</t>
  </si>
  <si>
    <t>2.56 (1.19, 5.50)</t>
  </si>
  <si>
    <t>3.99 (1.87, 8.51)</t>
  </si>
  <si>
    <t>8.54 (4.04, 18.1)</t>
  </si>
  <si>
    <t>1.20 (1.00, 1.44)</t>
  </si>
  <si>
    <t>1.26 (0.93, 1.72)</t>
  </si>
  <si>
    <t>1.35 (0.99, 1.85)</t>
  </si>
  <si>
    <t>1.50 (1.11, 2.03)</t>
  </si>
  <si>
    <t>1.48 (1.09, 2.00)</t>
  </si>
  <si>
    <t>3.82 (2.02, 7.21)</t>
  </si>
  <si>
    <t>† Adjusted for all variables in table (N=2,491 due to 14 missing values for IMD quintile and 1 missing value for admission)</t>
  </si>
  <si>
    <r>
      <t xml:space="preserve">Invasive Group B </t>
    </r>
    <r>
      <rPr>
        <i/>
        <sz val="14"/>
        <color theme="1"/>
        <rFont val="Calibri"/>
        <family val="2"/>
        <scheme val="minor"/>
      </rPr>
      <t>Streptococcus</t>
    </r>
    <r>
      <rPr>
        <sz val="14"/>
        <color theme="1"/>
        <rFont val="Calibri"/>
        <family val="2"/>
        <scheme val="minor"/>
      </rPr>
      <t xml:space="preserve"> Infections in Adults, England, 2015–2016</t>
    </r>
  </si>
  <si>
    <r>
      <t>Simon M Collin</t>
    </r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, Nandini Shetty</t>
    </r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, Theresa Lamagni</t>
    </r>
    <r>
      <rPr>
        <vertAlign val="superscript"/>
        <sz val="12"/>
        <color theme="1"/>
        <rFont val="Calibri"/>
        <family val="2"/>
        <scheme val="minor"/>
      </rPr>
      <t>1</t>
    </r>
  </si>
  <si>
    <r>
      <t>1</t>
    </r>
    <r>
      <rPr>
        <sz val="11"/>
        <color theme="1"/>
        <rFont val="Calibri"/>
        <family val="2"/>
        <scheme val="minor"/>
      </rPr>
      <t xml:space="preserve"> National Infection Service, Public Health England, London, UK</t>
    </r>
  </si>
  <si>
    <t>† IMD data were missing for 14/2,506 non-maternal iGBS episodes</t>
  </si>
  <si>
    <t>Incidence rates per 100,000 by age and sex</t>
  </si>
  <si>
    <t>Article DOI: https://doi.org/10.3201/eid2606.191141</t>
  </si>
  <si>
    <t>Appendix Table 1: Characteristics of patients ≥15y diagnosed with invasive GBS (iGBS) infection, PHE laboratory surveillance, England 2015-2016 - Index of Multiple Deprivation (IMD)</t>
  </si>
  <si>
    <t>Appendix Table 2: Characteristics of patients ≥15y diagnosed with invasive GBS (iGBS) infection, PHE laboratory surveillance, England 2015-2016 - Index of Multiple Deprivation (IMD) by sex (excluding maternity-related cases)</t>
  </si>
  <si>
    <t>Appendix Table 3: Characteristics of patients ≥15y diagnosed with invasive GBS (iGBS) infection, PHE laboratory surveillance, England 2015-2016 - ethnicity</t>
  </si>
  <si>
    <t>Appendix Table 4: Characteristics of patients ≥15y diagnosed with invasive GBS (iGBS) infection, PHE laboratory surveillance, England 2015-2016 - time to diagnosis†</t>
  </si>
  <si>
    <t>Appendix Table 5: Characteristics of patients ≥15y diagnosed with invasive GBS infection, PHE laboratory surveillance, England 2015-2016 - treatment specialty by time to diagnosis</t>
  </si>
  <si>
    <t>Appendix Table 6: Characteristics of patients ≥15y diagnosed with invasive GBS infection, PHE laboratory surveillance, England 2015-2016 - Healthcare Resource Group (HRG) by time to diagnosis</t>
  </si>
  <si>
    <t>Appendix Table 7: Characteristics of patients ≥15y diagnosed with invasive GBS infection, PHE laboratory surveillance, England 2015-2016 - predefined conditions (pregnancy-related admissions)</t>
  </si>
  <si>
    <t>Appendix Table 8: Characteristics of patients ≥15y diagnosed with invasive GBS infection, PHE laboratory surveillance, England 2015-2016 - prior and current medical procedures</t>
  </si>
  <si>
    <t>Appendix Table 9: Characteristics of patients ≥15y diagnosed with invasive GBS infection, PHE laboratory surveillance, England 2015-2016 - case fatality rates (all-cause)</t>
  </si>
  <si>
    <t xml:space="preserve">Appendix Table 10: Multivariable model of risk factors for all-cause mortality within 30 days of iGBS unrelated to pregnancy in patients ≥15y diagnosed with invasive GBS infection, PHE laboratory surveillance, England 2015-2016 </t>
  </si>
  <si>
    <t>Appendix Table 11: Characteristics of patients ≥15y diagnosed with invasive GBS infection, PHE laboratory surveillance, England 2015-2016 - case fatality rates within 30 days (all-cause)</t>
  </si>
  <si>
    <t xml:space="preserve">Appendix Table 12: Multivariable model of risk factors for all-cause mortality within 1 year of iGBS unrelated to pregnancy in patients ≥15y diagnosed with invasive GBS infection, PHE laboratory surveillance, England 2015-2016 </t>
  </si>
  <si>
    <t>Appendix Table 13: Characteristics of patients ≥15y diagnosed with invasive GBS infection, PHE laboratory surveillance, England 2015-2016 - case fatality rates within 1 year (all-cause)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</si>
</sst>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£&quot;#,##0.00"/>
    <numFmt numFmtId="165" formatCode="0.0"/>
    <numFmt numFmtId="166" formatCode="0.0%"/>
    <numFmt numFmtId="167" formatCode="\(0.0%\)"/>
    <numFmt numFmtId="168" formatCode="#,##0.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Border="1"/>
    <xf numFmtId="3" fontId="5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 vertical="center" indent="5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2" xfId="0" applyFill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vertical="top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6" fontId="0" fillId="0" borderId="0" xfId="0" applyNumberFormat="1" applyFill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3" fontId="0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vertical="center"/>
    </xf>
    <xf numFmtId="3" fontId="0" fillId="0" borderId="5" xfId="0" applyNumberFormat="1" applyFont="1" applyBorder="1" applyAlignment="1">
      <alignment horizontal="center" vertical="center"/>
    </xf>
    <xf numFmtId="166" fontId="0" fillId="0" borderId="5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0" xfId="0" applyNumberFormat="1" applyFill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2" xfId="0" applyBorder="1"/>
    <xf numFmtId="0" fontId="0" fillId="0" borderId="0" xfId="0" applyBorder="1"/>
    <xf numFmtId="0" fontId="1" fillId="0" borderId="0" xfId="0" applyFont="1" applyFill="1" applyAlignment="1">
      <alignment horizontal="left" vertical="center" indent="5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0" fillId="0" borderId="0" xfId="0" applyNumberFormat="1" applyFill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7" fontId="0" fillId="0" borderId="5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165" fontId="0" fillId="0" borderId="0" xfId="0" applyNumberFormat="1" applyFont="1" applyAlignment="1">
      <alignment horizontal="right"/>
    </xf>
    <xf numFmtId="0" fontId="8" fillId="0" borderId="0" xfId="1"/>
    <xf numFmtId="3" fontId="5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3" fillId="0" borderId="0" xfId="0" applyFont="1" applyFill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1" xfId="0" applyFont="1" applyBorder="1"/>
    <xf numFmtId="165" fontId="0" fillId="0" borderId="1" xfId="0" applyNumberFormat="1" applyFont="1" applyBorder="1"/>
    <xf numFmtId="165" fontId="0" fillId="0" borderId="1" xfId="0" applyNumberFormat="1" applyFont="1" applyBorder="1" applyAlignment="1">
      <alignment horizontal="right"/>
    </xf>
    <xf numFmtId="0" fontId="0" fillId="0" borderId="0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8" fontId="0" fillId="0" borderId="0" xfId="0" applyNumberFormat="1" applyBorder="1"/>
    <xf numFmtId="3" fontId="0" fillId="0" borderId="0" xfId="0" applyNumberFormat="1" applyFill="1" applyBorder="1"/>
    <xf numFmtId="0" fontId="2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49" fontId="5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3" fontId="0" fillId="0" borderId="2" xfId="0" applyNumberFormat="1" applyBorder="1"/>
    <xf numFmtId="166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 vertical="center" indent="5"/>
    </xf>
    <xf numFmtId="165" fontId="0" fillId="0" borderId="0" xfId="0" applyNumberFormat="1" applyAlignment="1">
      <alignment horizontal="right"/>
    </xf>
    <xf numFmtId="165" fontId="0" fillId="0" borderId="2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7" fillId="0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Border="1" applyAlignment="1">
      <alignment horizontal="left" vertical="center"/>
    </xf>
    <xf numFmtId="165" fontId="0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18</xdr:row>
      <xdr:rowOff>0</xdr:rowOff>
    </xdr:from>
    <xdr:to>
      <xdr:col>28</xdr:col>
      <xdr:colOff>451354</xdr:colOff>
      <xdr:row>51</xdr:row>
      <xdr:rowOff>180188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8A0A3E-471A-4EC1-B58A-73923285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0" y="4679156"/>
          <a:ext cx="10583573" cy="7407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thnicity-facts-figures.service.gov.uk/british-population/national-and-regional-populations/population-of-england-and-wales/lates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9"/>
  <sheetViews>
    <sheetView workbookViewId="0">
      <selection activeCell="F12" sqref="F12"/>
    </sheetView>
  </sheetViews>
  <sheetFormatPr defaultRowHeight="14.4" x14ac:dyDescent="0.3"/>
  <sheetData>
    <row r="3" spans="1:1" x14ac:dyDescent="0.3">
      <c r="A3" s="218" t="s">
        <v>738</v>
      </c>
    </row>
    <row r="5" spans="1:1" ht="18" x14ac:dyDescent="0.3">
      <c r="A5" s="133" t="s">
        <v>733</v>
      </c>
    </row>
    <row r="6" spans="1:1" ht="15.6" x14ac:dyDescent="0.3">
      <c r="A6" s="134"/>
    </row>
    <row r="7" spans="1:1" ht="17.399999999999999" x14ac:dyDescent="0.3">
      <c r="A7" s="134" t="s">
        <v>734</v>
      </c>
    </row>
    <row r="8" spans="1:1" x14ac:dyDescent="0.3">
      <c r="A8" s="106"/>
    </row>
    <row r="9" spans="1:1" ht="16.2" x14ac:dyDescent="0.3">
      <c r="A9" s="135" t="s">
        <v>735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zoomScale="80" zoomScaleNormal="80" workbookViewId="0"/>
  </sheetViews>
  <sheetFormatPr defaultColWidth="9.21875" defaultRowHeight="20.100000000000001" customHeight="1" x14ac:dyDescent="0.3"/>
  <cols>
    <col min="1" max="1" width="15.5546875" style="87" customWidth="1"/>
    <col min="2" max="2" width="11.77734375" style="87" customWidth="1"/>
    <col min="3" max="3" width="11.21875" style="87" customWidth="1"/>
    <col min="4" max="4" width="10.77734375" style="87" customWidth="1"/>
    <col min="5" max="5" width="11.21875" style="87" customWidth="1"/>
    <col min="6" max="6" width="9.77734375" style="87" customWidth="1"/>
    <col min="7" max="8" width="7.77734375" style="10" customWidth="1"/>
    <col min="9" max="9" width="12.21875" style="10" customWidth="1"/>
    <col min="10" max="10" width="7.5546875" style="87" customWidth="1"/>
    <col min="11" max="11" width="15.5546875" style="87" customWidth="1"/>
    <col min="12" max="12" width="11.77734375" style="87" customWidth="1"/>
    <col min="13" max="13" width="11.21875" style="87" customWidth="1"/>
    <col min="14" max="14" width="10.77734375" style="87" customWidth="1"/>
    <col min="15" max="15" width="11.21875" style="87" customWidth="1"/>
    <col min="16" max="16" width="9.77734375" style="87" customWidth="1"/>
    <col min="17" max="18" width="7.77734375" style="10" customWidth="1"/>
    <col min="19" max="19" width="12.21875" style="10" customWidth="1"/>
    <col min="20" max="20" width="10.21875" style="87" customWidth="1"/>
    <col min="21" max="21" width="15.5546875" style="87" customWidth="1"/>
    <col min="22" max="22" width="11.77734375" style="87" customWidth="1"/>
    <col min="23" max="23" width="11.21875" style="87" customWidth="1"/>
    <col min="24" max="24" width="10.77734375" style="87" customWidth="1"/>
    <col min="25" max="25" width="11.21875" style="87" customWidth="1"/>
    <col min="26" max="26" width="9.77734375" style="87" customWidth="1"/>
    <col min="27" max="28" width="7.77734375" style="10" customWidth="1"/>
    <col min="29" max="29" width="12.21875" style="10" customWidth="1"/>
    <col min="30" max="16384" width="9.21875" style="87"/>
  </cols>
  <sheetData>
    <row r="1" spans="1:29" ht="20.100000000000001" customHeight="1" x14ac:dyDescent="0.3">
      <c r="A1" s="102" t="s">
        <v>747</v>
      </c>
      <c r="B1" s="90"/>
      <c r="C1" s="90"/>
      <c r="D1" s="90"/>
      <c r="E1" s="90"/>
      <c r="F1" s="90"/>
      <c r="G1" s="17"/>
      <c r="H1" s="17"/>
      <c r="I1" s="17"/>
      <c r="K1" s="102"/>
      <c r="L1" s="90"/>
      <c r="M1" s="90"/>
      <c r="N1" s="90"/>
      <c r="O1" s="90"/>
      <c r="P1" s="90"/>
      <c r="Q1" s="17"/>
      <c r="R1" s="17"/>
      <c r="S1" s="17"/>
      <c r="U1" s="102"/>
      <c r="V1" s="90"/>
      <c r="W1" s="90"/>
      <c r="X1" s="90"/>
      <c r="Y1" s="90"/>
      <c r="Z1" s="90"/>
      <c r="AA1" s="17"/>
      <c r="AB1" s="17"/>
      <c r="AC1" s="17"/>
    </row>
    <row r="2" spans="1:29" ht="20.100000000000001" customHeight="1" thickBot="1" x14ac:dyDescent="0.35">
      <c r="A2" s="92"/>
      <c r="B2" s="92"/>
      <c r="C2" s="92"/>
      <c r="D2" s="92"/>
      <c r="E2" s="92"/>
      <c r="F2" s="92"/>
      <c r="G2" s="92"/>
      <c r="H2" s="92"/>
      <c r="I2" s="92"/>
      <c r="K2" s="92"/>
      <c r="L2" s="92"/>
      <c r="M2" s="92"/>
      <c r="N2" s="92"/>
      <c r="O2" s="92"/>
      <c r="P2" s="92"/>
      <c r="Q2" s="92"/>
      <c r="R2" s="92"/>
      <c r="S2" s="92"/>
      <c r="U2" s="92"/>
      <c r="V2" s="92"/>
      <c r="W2" s="92"/>
      <c r="X2" s="92"/>
      <c r="Y2" s="92"/>
      <c r="Z2" s="92"/>
      <c r="AA2" s="92"/>
      <c r="AB2" s="92"/>
      <c r="AC2" s="92"/>
    </row>
    <row r="3" spans="1:29" ht="20.100000000000001" customHeight="1" x14ac:dyDescent="0.3">
      <c r="A3" s="232" t="s">
        <v>429</v>
      </c>
      <c r="B3" s="232"/>
      <c r="C3" s="232"/>
      <c r="D3" s="232"/>
      <c r="E3" s="232"/>
      <c r="F3" s="232"/>
      <c r="G3" s="232"/>
      <c r="H3" s="232"/>
      <c r="I3" s="232"/>
      <c r="K3" s="232" t="s">
        <v>571</v>
      </c>
      <c r="L3" s="232"/>
      <c r="M3" s="232"/>
      <c r="N3" s="232"/>
      <c r="O3" s="232"/>
      <c r="P3" s="232"/>
      <c r="Q3" s="232"/>
      <c r="R3" s="232"/>
      <c r="S3" s="232"/>
      <c r="U3" s="232" t="s">
        <v>430</v>
      </c>
      <c r="V3" s="232"/>
      <c r="W3" s="232"/>
      <c r="X3" s="232"/>
      <c r="Y3" s="232"/>
      <c r="Z3" s="232"/>
      <c r="AA3" s="232"/>
      <c r="AB3" s="232"/>
      <c r="AC3" s="232"/>
    </row>
    <row r="4" spans="1:29" ht="20.100000000000001" customHeight="1" x14ac:dyDescent="0.3">
      <c r="A4" s="245" t="s">
        <v>4</v>
      </c>
      <c r="B4" s="246" t="s">
        <v>431</v>
      </c>
      <c r="C4" s="248" t="s">
        <v>567</v>
      </c>
      <c r="D4" s="246" t="s">
        <v>569</v>
      </c>
      <c r="E4" s="246" t="s">
        <v>432</v>
      </c>
      <c r="F4" s="246" t="s">
        <v>568</v>
      </c>
      <c r="G4" s="249" t="s">
        <v>433</v>
      </c>
      <c r="H4" s="249"/>
      <c r="I4" s="249"/>
      <c r="K4" s="245" t="s">
        <v>4</v>
      </c>
      <c r="L4" s="246" t="s">
        <v>431</v>
      </c>
      <c r="M4" s="248" t="s">
        <v>567</v>
      </c>
      <c r="N4" s="246" t="s">
        <v>569</v>
      </c>
      <c r="O4" s="246" t="s">
        <v>432</v>
      </c>
      <c r="P4" s="246" t="s">
        <v>568</v>
      </c>
      <c r="Q4" s="249" t="s">
        <v>433</v>
      </c>
      <c r="R4" s="249"/>
      <c r="S4" s="249"/>
      <c r="U4" s="245" t="s">
        <v>4</v>
      </c>
      <c r="V4" s="246" t="s">
        <v>431</v>
      </c>
      <c r="W4" s="248" t="s">
        <v>567</v>
      </c>
      <c r="X4" s="246" t="s">
        <v>569</v>
      </c>
      <c r="Y4" s="246" t="s">
        <v>432</v>
      </c>
      <c r="Z4" s="246" t="s">
        <v>568</v>
      </c>
      <c r="AA4" s="249" t="s">
        <v>433</v>
      </c>
      <c r="AB4" s="249"/>
      <c r="AC4" s="249"/>
    </row>
    <row r="5" spans="1:29" ht="35.25" customHeight="1" x14ac:dyDescent="0.3">
      <c r="A5" s="231"/>
      <c r="B5" s="229"/>
      <c r="C5" s="229"/>
      <c r="D5" s="229"/>
      <c r="E5" s="229"/>
      <c r="F5" s="229"/>
      <c r="G5" s="22" t="s">
        <v>2</v>
      </c>
      <c r="H5" s="22" t="s">
        <v>1</v>
      </c>
      <c r="I5" s="22" t="s">
        <v>3</v>
      </c>
      <c r="K5" s="231"/>
      <c r="L5" s="229"/>
      <c r="M5" s="229"/>
      <c r="N5" s="229"/>
      <c r="O5" s="229"/>
      <c r="P5" s="229"/>
      <c r="Q5" s="22" t="s">
        <v>2</v>
      </c>
      <c r="R5" s="22" t="s">
        <v>1</v>
      </c>
      <c r="S5" s="22" t="s">
        <v>3</v>
      </c>
      <c r="U5" s="231"/>
      <c r="V5" s="229"/>
      <c r="W5" s="229"/>
      <c r="X5" s="229"/>
      <c r="Y5" s="229"/>
      <c r="Z5" s="229"/>
      <c r="AA5" s="22" t="s">
        <v>2</v>
      </c>
      <c r="AB5" s="22" t="s">
        <v>1</v>
      </c>
      <c r="AC5" s="22" t="s">
        <v>3</v>
      </c>
    </row>
    <row r="6" spans="1:29" s="26" customFormat="1" ht="20.100000000000001" customHeight="1" x14ac:dyDescent="0.3">
      <c r="A6" s="19" t="s">
        <v>5</v>
      </c>
      <c r="B6" s="93">
        <v>20</v>
      </c>
      <c r="C6" s="93">
        <v>2</v>
      </c>
      <c r="D6" s="62">
        <f>C6/B6</f>
        <v>0.1</v>
      </c>
      <c r="E6" s="93">
        <v>5</v>
      </c>
      <c r="F6" s="62">
        <f>E6/B6</f>
        <v>0.25</v>
      </c>
      <c r="G6" s="40">
        <v>50</v>
      </c>
      <c r="H6" s="40">
        <v>33</v>
      </c>
      <c r="I6" s="46" t="s">
        <v>434</v>
      </c>
      <c r="K6" s="19" t="s">
        <v>5</v>
      </c>
      <c r="L6" s="93">
        <v>14</v>
      </c>
      <c r="M6" s="93">
        <v>2</v>
      </c>
      <c r="N6" s="62">
        <f>M6/L6</f>
        <v>0.14285714285714285</v>
      </c>
      <c r="O6" s="93">
        <v>2</v>
      </c>
      <c r="P6" s="62">
        <f t="shared" ref="P6:P14" si="0">O6/L6</f>
        <v>0.14285714285714285</v>
      </c>
      <c r="Q6" s="40">
        <v>4</v>
      </c>
      <c r="R6" s="40">
        <v>4</v>
      </c>
      <c r="S6" s="46" t="s">
        <v>435</v>
      </c>
      <c r="U6" s="19" t="s">
        <v>5</v>
      </c>
      <c r="V6" s="93">
        <v>6</v>
      </c>
      <c r="W6" s="93">
        <v>0</v>
      </c>
      <c r="X6" s="62">
        <f>W6/V6</f>
        <v>0</v>
      </c>
      <c r="Y6" s="93">
        <v>3</v>
      </c>
      <c r="Z6" s="62">
        <f>Y6/V6</f>
        <v>0.5</v>
      </c>
      <c r="AA6" s="40">
        <v>80.666669999999996</v>
      </c>
      <c r="AB6" s="40">
        <v>39</v>
      </c>
      <c r="AC6" s="46" t="s">
        <v>436</v>
      </c>
    </row>
    <row r="7" spans="1:29" s="26" customFormat="1" ht="20.100000000000001" customHeight="1" x14ac:dyDescent="0.3">
      <c r="A7" s="19" t="s">
        <v>6</v>
      </c>
      <c r="B7" s="93">
        <v>221</v>
      </c>
      <c r="C7" s="93">
        <v>1</v>
      </c>
      <c r="D7" s="62">
        <f t="shared" ref="D7:D14" si="1">C7/B7</f>
        <v>4.5248868778280547E-3</v>
      </c>
      <c r="E7" s="93">
        <v>4</v>
      </c>
      <c r="F7" s="62">
        <f t="shared" ref="F7:F14" si="2">E7/B7</f>
        <v>1.8099547511312219E-2</v>
      </c>
      <c r="G7" s="40">
        <v>161.25</v>
      </c>
      <c r="H7" s="40">
        <v>159</v>
      </c>
      <c r="I7" s="46" t="s">
        <v>437</v>
      </c>
      <c r="K7" s="19" t="s">
        <v>6</v>
      </c>
      <c r="L7" s="93">
        <v>194</v>
      </c>
      <c r="M7" s="93">
        <v>0</v>
      </c>
      <c r="N7" s="62">
        <f t="shared" ref="N7:N14" si="3">M7/L7</f>
        <v>0</v>
      </c>
      <c r="O7" s="93">
        <v>2</v>
      </c>
      <c r="P7" s="62">
        <f t="shared" si="0"/>
        <v>1.0309278350515464E-2</v>
      </c>
      <c r="Q7" s="40">
        <v>179</v>
      </c>
      <c r="R7" s="40">
        <v>179</v>
      </c>
      <c r="S7" s="46" t="s">
        <v>438</v>
      </c>
      <c r="U7" s="19" t="s">
        <v>6</v>
      </c>
      <c r="V7" s="93">
        <v>27</v>
      </c>
      <c r="W7" s="93">
        <v>1</v>
      </c>
      <c r="X7" s="62">
        <f t="shared" ref="X7:X14" si="4">W7/V7</f>
        <v>3.7037037037037035E-2</v>
      </c>
      <c r="Y7" s="93">
        <v>2</v>
      </c>
      <c r="Z7" s="62">
        <f t="shared" ref="Z7:Z14" si="5">Y7/V7</f>
        <v>7.407407407407407E-2</v>
      </c>
      <c r="AA7" s="40">
        <v>143.5</v>
      </c>
      <c r="AB7" s="40">
        <v>143.5</v>
      </c>
      <c r="AC7" s="46" t="s">
        <v>439</v>
      </c>
    </row>
    <row r="8" spans="1:29" s="26" customFormat="1" ht="20.100000000000001" customHeight="1" x14ac:dyDescent="0.3">
      <c r="A8" s="19" t="s">
        <v>7</v>
      </c>
      <c r="B8" s="93">
        <v>369</v>
      </c>
      <c r="C8" s="93">
        <v>5</v>
      </c>
      <c r="D8" s="62">
        <f t="shared" si="1"/>
        <v>1.3550135501355014E-2</v>
      </c>
      <c r="E8" s="93">
        <v>9</v>
      </c>
      <c r="F8" s="62">
        <f t="shared" si="2"/>
        <v>2.4390243902439025E-2</v>
      </c>
      <c r="G8" s="40">
        <v>66.44444</v>
      </c>
      <c r="H8" s="40">
        <v>3</v>
      </c>
      <c r="I8" s="46" t="s">
        <v>440</v>
      </c>
      <c r="K8" s="19" t="s">
        <v>7</v>
      </c>
      <c r="L8" s="93">
        <v>310</v>
      </c>
      <c r="M8" s="93">
        <v>1</v>
      </c>
      <c r="N8" s="62">
        <f t="shared" si="3"/>
        <v>3.2258064516129032E-3</v>
      </c>
      <c r="O8" s="93">
        <v>2</v>
      </c>
      <c r="P8" s="62">
        <f t="shared" si="0"/>
        <v>6.4516129032258064E-3</v>
      </c>
      <c r="Q8" s="40">
        <v>57.5</v>
      </c>
      <c r="R8" s="40">
        <v>57.5</v>
      </c>
      <c r="S8" s="46" t="s">
        <v>441</v>
      </c>
      <c r="U8" s="19" t="s">
        <v>7</v>
      </c>
      <c r="V8" s="93">
        <v>59</v>
      </c>
      <c r="W8" s="93">
        <v>4</v>
      </c>
      <c r="X8" s="62">
        <f t="shared" si="4"/>
        <v>6.7796610169491525E-2</v>
      </c>
      <c r="Y8" s="93">
        <v>7</v>
      </c>
      <c r="Z8" s="62">
        <f t="shared" si="5"/>
        <v>0.11864406779661017</v>
      </c>
      <c r="AA8" s="40">
        <v>69</v>
      </c>
      <c r="AB8" s="40">
        <v>3</v>
      </c>
      <c r="AC8" s="46" t="s">
        <v>442</v>
      </c>
    </row>
    <row r="9" spans="1:29" s="26" customFormat="1" ht="20.100000000000001" customHeight="1" x14ac:dyDescent="0.3">
      <c r="A9" s="19" t="s">
        <v>8</v>
      </c>
      <c r="B9" s="93">
        <v>245</v>
      </c>
      <c r="C9" s="93">
        <v>17</v>
      </c>
      <c r="D9" s="62">
        <f t="shared" si="1"/>
        <v>6.9387755102040816E-2</v>
      </c>
      <c r="E9" s="93">
        <v>35</v>
      </c>
      <c r="F9" s="62">
        <f t="shared" si="2"/>
        <v>0.14285714285714285</v>
      </c>
      <c r="G9" s="40">
        <v>68.085710000000006</v>
      </c>
      <c r="H9" s="40">
        <v>31</v>
      </c>
      <c r="I9" s="46" t="s">
        <v>443</v>
      </c>
      <c r="K9" s="19" t="s">
        <v>8</v>
      </c>
      <c r="L9" s="93">
        <v>125</v>
      </c>
      <c r="M9" s="93">
        <v>3</v>
      </c>
      <c r="N9" s="62">
        <f t="shared" si="3"/>
        <v>2.4E-2</v>
      </c>
      <c r="O9" s="93">
        <v>8</v>
      </c>
      <c r="P9" s="62">
        <f t="shared" si="0"/>
        <v>6.4000000000000001E-2</v>
      </c>
      <c r="Q9" s="40">
        <v>69</v>
      </c>
      <c r="R9" s="40">
        <v>37</v>
      </c>
      <c r="S9" s="46" t="s">
        <v>444</v>
      </c>
      <c r="U9" s="19" t="s">
        <v>8</v>
      </c>
      <c r="V9" s="93">
        <v>120</v>
      </c>
      <c r="W9" s="93">
        <v>14</v>
      </c>
      <c r="X9" s="62">
        <f t="shared" si="4"/>
        <v>0.11666666666666667</v>
      </c>
      <c r="Y9" s="93">
        <v>27</v>
      </c>
      <c r="Z9" s="62">
        <f t="shared" si="5"/>
        <v>0.22500000000000001</v>
      </c>
      <c r="AA9" s="40">
        <v>67.814809999999994</v>
      </c>
      <c r="AB9" s="40">
        <v>26</v>
      </c>
      <c r="AC9" s="46" t="s">
        <v>445</v>
      </c>
    </row>
    <row r="10" spans="1:29" s="26" customFormat="1" ht="20.100000000000001" customHeight="1" x14ac:dyDescent="0.3">
      <c r="A10" s="19" t="s">
        <v>9</v>
      </c>
      <c r="B10" s="93">
        <v>340</v>
      </c>
      <c r="C10" s="93">
        <v>24</v>
      </c>
      <c r="D10" s="62">
        <f t="shared" si="1"/>
        <v>7.0588235294117646E-2</v>
      </c>
      <c r="E10" s="93">
        <v>59</v>
      </c>
      <c r="F10" s="62">
        <f t="shared" si="2"/>
        <v>0.17352941176470588</v>
      </c>
      <c r="G10" s="40">
        <v>96.118639999999999</v>
      </c>
      <c r="H10" s="40">
        <v>61</v>
      </c>
      <c r="I10" s="46" t="s">
        <v>446</v>
      </c>
      <c r="K10" s="19" t="s">
        <v>9</v>
      </c>
      <c r="L10" s="93">
        <v>128</v>
      </c>
      <c r="M10" s="93">
        <v>3</v>
      </c>
      <c r="N10" s="62">
        <f t="shared" si="3"/>
        <v>2.34375E-2</v>
      </c>
      <c r="O10" s="93">
        <v>15</v>
      </c>
      <c r="P10" s="62">
        <f t="shared" si="0"/>
        <v>0.1171875</v>
      </c>
      <c r="Q10" s="40">
        <v>110.4</v>
      </c>
      <c r="R10" s="40">
        <v>81</v>
      </c>
      <c r="S10" s="46" t="s">
        <v>447</v>
      </c>
      <c r="U10" s="19" t="s">
        <v>9</v>
      </c>
      <c r="V10" s="93">
        <v>212</v>
      </c>
      <c r="W10" s="93">
        <v>21</v>
      </c>
      <c r="X10" s="62">
        <f t="shared" si="4"/>
        <v>9.9056603773584911E-2</v>
      </c>
      <c r="Y10" s="93">
        <v>44</v>
      </c>
      <c r="Z10" s="62">
        <f t="shared" si="5"/>
        <v>0.20754716981132076</v>
      </c>
      <c r="AA10" s="40">
        <v>91.25</v>
      </c>
      <c r="AB10" s="40">
        <v>38.5</v>
      </c>
      <c r="AC10" s="46" t="s">
        <v>448</v>
      </c>
    </row>
    <row r="11" spans="1:29" s="26" customFormat="1" ht="20.100000000000001" customHeight="1" x14ac:dyDescent="0.3">
      <c r="A11" s="19" t="s">
        <v>10</v>
      </c>
      <c r="B11" s="93">
        <v>474</v>
      </c>
      <c r="C11" s="93">
        <v>42</v>
      </c>
      <c r="D11" s="62">
        <f t="shared" si="1"/>
        <v>8.8607594936708861E-2</v>
      </c>
      <c r="E11" s="93">
        <v>97</v>
      </c>
      <c r="F11" s="62">
        <f t="shared" si="2"/>
        <v>0.20464135021097046</v>
      </c>
      <c r="G11" s="40">
        <v>100.5155</v>
      </c>
      <c r="H11" s="40">
        <v>60</v>
      </c>
      <c r="I11" s="46" t="s">
        <v>449</v>
      </c>
      <c r="K11" s="19" t="s">
        <v>10</v>
      </c>
      <c r="L11" s="93">
        <v>193</v>
      </c>
      <c r="M11" s="93">
        <v>21</v>
      </c>
      <c r="N11" s="62">
        <f t="shared" si="3"/>
        <v>0.10880829015544041</v>
      </c>
      <c r="O11" s="93">
        <v>46</v>
      </c>
      <c r="P11" s="62">
        <f t="shared" si="0"/>
        <v>0.23834196891191708</v>
      </c>
      <c r="Q11" s="40">
        <v>104.0652</v>
      </c>
      <c r="R11" s="40">
        <v>71.5</v>
      </c>
      <c r="S11" s="46" t="s">
        <v>450</v>
      </c>
      <c r="U11" s="19" t="s">
        <v>10</v>
      </c>
      <c r="V11" s="93">
        <v>281</v>
      </c>
      <c r="W11" s="93">
        <v>21</v>
      </c>
      <c r="X11" s="62">
        <f t="shared" si="4"/>
        <v>7.4733096085409248E-2</v>
      </c>
      <c r="Y11" s="93">
        <v>51</v>
      </c>
      <c r="Z11" s="62">
        <f t="shared" si="5"/>
        <v>0.18149466192170818</v>
      </c>
      <c r="AA11" s="40">
        <v>97.313730000000007</v>
      </c>
      <c r="AB11" s="40">
        <v>45</v>
      </c>
      <c r="AC11" s="46" t="s">
        <v>451</v>
      </c>
    </row>
    <row r="12" spans="1:29" s="26" customFormat="1" ht="20.100000000000001" customHeight="1" x14ac:dyDescent="0.3">
      <c r="A12" s="19" t="s">
        <v>11</v>
      </c>
      <c r="B12" s="93">
        <v>545</v>
      </c>
      <c r="C12" s="93">
        <v>72</v>
      </c>
      <c r="D12" s="62">
        <f t="shared" si="1"/>
        <v>0.13211009174311927</v>
      </c>
      <c r="E12" s="93">
        <v>159</v>
      </c>
      <c r="F12" s="62">
        <f t="shared" si="2"/>
        <v>0.29174311926605506</v>
      </c>
      <c r="G12" s="40">
        <v>88.044030000000006</v>
      </c>
      <c r="H12" s="40">
        <v>43</v>
      </c>
      <c r="I12" s="46" t="s">
        <v>452</v>
      </c>
      <c r="K12" s="19" t="s">
        <v>11</v>
      </c>
      <c r="L12" s="93">
        <v>235</v>
      </c>
      <c r="M12" s="93">
        <v>34</v>
      </c>
      <c r="N12" s="62">
        <f t="shared" si="3"/>
        <v>0.14468085106382977</v>
      </c>
      <c r="O12" s="93">
        <v>66</v>
      </c>
      <c r="P12" s="62">
        <f t="shared" si="0"/>
        <v>0.28085106382978725</v>
      </c>
      <c r="Q12" s="40">
        <v>73.303030000000007</v>
      </c>
      <c r="R12" s="40">
        <v>30</v>
      </c>
      <c r="S12" s="46" t="s">
        <v>453</v>
      </c>
      <c r="U12" s="19" t="s">
        <v>11</v>
      </c>
      <c r="V12" s="93">
        <v>310</v>
      </c>
      <c r="W12" s="93">
        <v>38</v>
      </c>
      <c r="X12" s="62">
        <f t="shared" si="4"/>
        <v>0.12258064516129032</v>
      </c>
      <c r="Y12" s="93">
        <v>93</v>
      </c>
      <c r="Z12" s="62">
        <f t="shared" si="5"/>
        <v>0.3</v>
      </c>
      <c r="AA12" s="40">
        <v>98.505380000000002</v>
      </c>
      <c r="AB12" s="40">
        <v>57</v>
      </c>
      <c r="AC12" s="46" t="s">
        <v>454</v>
      </c>
    </row>
    <row r="13" spans="1:29" s="26" customFormat="1" ht="20.100000000000001" customHeight="1" x14ac:dyDescent="0.3">
      <c r="A13" s="25" t="s">
        <v>12</v>
      </c>
      <c r="B13" s="94">
        <v>785</v>
      </c>
      <c r="C13" s="94">
        <v>150</v>
      </c>
      <c r="D13" s="63">
        <f t="shared" si="1"/>
        <v>0.19108280254777071</v>
      </c>
      <c r="E13" s="94">
        <v>363</v>
      </c>
      <c r="F13" s="63">
        <f t="shared" si="2"/>
        <v>0.4624203821656051</v>
      </c>
      <c r="G13" s="38">
        <v>97.914599999999993</v>
      </c>
      <c r="H13" s="38">
        <v>50</v>
      </c>
      <c r="I13" s="47" t="s">
        <v>455</v>
      </c>
      <c r="K13" s="25" t="s">
        <v>12</v>
      </c>
      <c r="L13" s="94">
        <v>426</v>
      </c>
      <c r="M13" s="94">
        <v>73</v>
      </c>
      <c r="N13" s="63">
        <f t="shared" si="3"/>
        <v>0.17136150234741784</v>
      </c>
      <c r="O13" s="94">
        <v>186</v>
      </c>
      <c r="P13" s="63">
        <f t="shared" si="0"/>
        <v>0.43661971830985913</v>
      </c>
      <c r="Q13" s="38">
        <v>91.580650000000006</v>
      </c>
      <c r="R13" s="38">
        <v>54</v>
      </c>
      <c r="S13" s="47" t="s">
        <v>456</v>
      </c>
      <c r="U13" s="25" t="s">
        <v>12</v>
      </c>
      <c r="V13" s="94">
        <v>359</v>
      </c>
      <c r="W13" s="94">
        <v>77</v>
      </c>
      <c r="X13" s="63">
        <f t="shared" si="4"/>
        <v>0.21448467966573817</v>
      </c>
      <c r="Y13" s="94">
        <v>177</v>
      </c>
      <c r="Z13" s="63">
        <f t="shared" si="5"/>
        <v>0.49303621169916434</v>
      </c>
      <c r="AA13" s="38">
        <v>104.5706</v>
      </c>
      <c r="AB13" s="38">
        <v>41</v>
      </c>
      <c r="AC13" s="47" t="s">
        <v>457</v>
      </c>
    </row>
    <row r="14" spans="1:29" s="26" customFormat="1" ht="20.100000000000001" customHeight="1" thickBot="1" x14ac:dyDescent="0.35">
      <c r="A14" s="18" t="s">
        <v>0</v>
      </c>
      <c r="B14" s="95">
        <f>SUM(B6:B13)</f>
        <v>2999</v>
      </c>
      <c r="C14" s="95">
        <v>313</v>
      </c>
      <c r="D14" s="43">
        <f t="shared" si="1"/>
        <v>0.10436812270756919</v>
      </c>
      <c r="E14" s="111">
        <v>731</v>
      </c>
      <c r="F14" s="112">
        <f t="shared" si="2"/>
        <v>0.24374791597199066</v>
      </c>
      <c r="G14" s="39">
        <v>94.171000000000006</v>
      </c>
      <c r="H14" s="39">
        <v>45</v>
      </c>
      <c r="I14" s="113" t="s">
        <v>458</v>
      </c>
      <c r="K14" s="18" t="s">
        <v>0</v>
      </c>
      <c r="L14" s="95">
        <f>SUM(L6:L13)</f>
        <v>1625</v>
      </c>
      <c r="M14" s="95">
        <v>137</v>
      </c>
      <c r="N14" s="43">
        <f t="shared" si="3"/>
        <v>8.4307692307692306E-2</v>
      </c>
      <c r="O14" s="95">
        <v>327</v>
      </c>
      <c r="P14" s="112">
        <f t="shared" si="0"/>
        <v>0.20123076923076924</v>
      </c>
      <c r="Q14" s="39">
        <v>89.74924</v>
      </c>
      <c r="R14" s="39">
        <v>53</v>
      </c>
      <c r="S14" s="113" t="s">
        <v>459</v>
      </c>
      <c r="U14" s="18" t="s">
        <v>0</v>
      </c>
      <c r="V14" s="95">
        <f>SUM(V6:V13)</f>
        <v>1374</v>
      </c>
      <c r="W14" s="95">
        <v>176</v>
      </c>
      <c r="X14" s="43">
        <f t="shared" si="4"/>
        <v>0.12809315866084425</v>
      </c>
      <c r="Y14" s="95">
        <v>404</v>
      </c>
      <c r="Z14" s="112">
        <f t="shared" si="5"/>
        <v>0.29403202328966521</v>
      </c>
      <c r="AA14" s="39">
        <v>97.75</v>
      </c>
      <c r="AB14" s="39">
        <v>43.5</v>
      </c>
      <c r="AC14" s="113" t="s">
        <v>460</v>
      </c>
    </row>
    <row r="17" spans="1:30" s="10" customFormat="1" ht="20.100000000000001" customHeight="1" x14ac:dyDescent="0.3">
      <c r="A17" s="87"/>
      <c r="B17" s="87"/>
      <c r="C17" s="87"/>
      <c r="D17" s="87"/>
      <c r="E17" s="87"/>
      <c r="F17" s="87"/>
      <c r="J17" s="87"/>
      <c r="K17" s="87"/>
      <c r="L17" s="87"/>
      <c r="M17" s="87"/>
      <c r="N17" s="87"/>
      <c r="O17" s="87"/>
      <c r="P17" s="87"/>
      <c r="T17" s="87"/>
      <c r="U17" s="87"/>
      <c r="V17" s="87"/>
      <c r="W17" s="87"/>
      <c r="X17" s="87"/>
      <c r="Y17" s="87"/>
      <c r="Z17" s="87"/>
      <c r="AD17" s="87"/>
    </row>
    <row r="18" spans="1:30" s="10" customFormat="1" ht="20.100000000000001" customHeight="1" x14ac:dyDescent="0.3">
      <c r="A18" s="87"/>
      <c r="B18" s="87"/>
      <c r="C18" s="87"/>
      <c r="D18" s="87"/>
      <c r="E18" s="87"/>
      <c r="F18" s="87"/>
      <c r="J18" s="87"/>
      <c r="K18" s="87"/>
      <c r="L18" s="87"/>
      <c r="M18" s="87"/>
      <c r="N18" s="87"/>
      <c r="O18" s="87"/>
      <c r="P18" s="87"/>
      <c r="T18" s="87"/>
      <c r="U18" s="87"/>
      <c r="V18" s="87"/>
      <c r="W18" s="87"/>
      <c r="X18" s="87"/>
      <c r="Y18" s="87"/>
      <c r="Z18" s="87"/>
      <c r="AD18" s="87"/>
    </row>
    <row r="19" spans="1:30" s="10" customFormat="1" ht="20.100000000000001" customHeight="1" x14ac:dyDescent="0.3">
      <c r="A19" s="87"/>
      <c r="B19" s="87"/>
      <c r="C19" s="87"/>
      <c r="D19" s="87"/>
      <c r="E19" s="87"/>
      <c r="F19" s="87"/>
      <c r="J19" s="87"/>
      <c r="K19" s="87"/>
      <c r="L19" s="87"/>
      <c r="M19" s="87"/>
      <c r="N19" s="87"/>
      <c r="O19" s="87"/>
      <c r="P19" s="87"/>
      <c r="T19" s="87"/>
      <c r="U19" s="87"/>
      <c r="V19" s="87"/>
      <c r="W19" s="87"/>
      <c r="X19" s="87"/>
      <c r="Y19" s="87"/>
      <c r="Z19" s="87"/>
      <c r="AD19" s="87"/>
    </row>
    <row r="20" spans="1:30" s="10" customFormat="1" ht="20.100000000000001" customHeight="1" x14ac:dyDescent="0.3">
      <c r="A20" s="87"/>
      <c r="B20" s="87"/>
      <c r="C20" s="87"/>
      <c r="D20" s="87"/>
      <c r="E20" s="87"/>
      <c r="F20" s="87"/>
      <c r="J20" s="87"/>
      <c r="K20" s="87"/>
      <c r="L20" s="87"/>
      <c r="M20" s="87"/>
      <c r="N20" s="87"/>
      <c r="O20" s="87"/>
      <c r="P20" s="87"/>
      <c r="T20" s="87"/>
      <c r="U20" s="87"/>
      <c r="V20" s="87"/>
      <c r="W20" s="87"/>
      <c r="X20" s="87"/>
      <c r="Y20" s="87"/>
      <c r="Z20" s="87"/>
      <c r="AD20" s="87"/>
    </row>
    <row r="21" spans="1:30" s="10" customFormat="1" ht="20.100000000000001" customHeight="1" x14ac:dyDescent="0.3">
      <c r="A21" s="87"/>
      <c r="B21" s="87"/>
      <c r="C21" s="87"/>
      <c r="D21" s="87"/>
      <c r="E21" s="87"/>
      <c r="F21" s="87"/>
      <c r="J21" s="87"/>
      <c r="K21" s="87"/>
      <c r="L21" s="87"/>
      <c r="M21" s="87"/>
      <c r="N21" s="87"/>
      <c r="O21" s="87"/>
      <c r="P21" s="87"/>
      <c r="T21" s="87"/>
      <c r="U21" s="87"/>
      <c r="V21" s="87"/>
      <c r="W21" s="87"/>
      <c r="X21" s="87"/>
      <c r="Y21" s="87"/>
      <c r="Z21" s="87"/>
      <c r="AD21" s="87"/>
    </row>
    <row r="22" spans="1:30" s="10" customFormat="1" ht="20.100000000000001" customHeight="1" x14ac:dyDescent="0.3">
      <c r="A22" s="87"/>
      <c r="B22" s="87"/>
      <c r="C22" s="87"/>
      <c r="D22" s="87"/>
      <c r="E22" s="87"/>
      <c r="F22" s="87"/>
      <c r="J22" s="87"/>
      <c r="K22" s="87"/>
      <c r="L22" s="87"/>
      <c r="M22" s="87"/>
      <c r="N22" s="87"/>
      <c r="O22" s="87"/>
      <c r="P22" s="87"/>
      <c r="T22" s="87"/>
      <c r="U22" s="87"/>
      <c r="V22" s="87"/>
      <c r="W22" s="87"/>
      <c r="X22" s="87"/>
      <c r="Y22" s="87"/>
      <c r="Z22" s="87"/>
      <c r="AD22" s="87"/>
    </row>
    <row r="23" spans="1:30" s="10" customFormat="1" ht="20.100000000000001" customHeight="1" x14ac:dyDescent="0.3">
      <c r="A23" s="87"/>
      <c r="B23" s="87"/>
      <c r="C23" s="87"/>
      <c r="D23" s="87"/>
      <c r="E23" s="87"/>
      <c r="F23" s="87"/>
      <c r="J23" s="87"/>
      <c r="K23" s="87"/>
      <c r="L23" s="87"/>
      <c r="M23" s="87"/>
      <c r="N23" s="87"/>
      <c r="O23" s="87"/>
      <c r="P23" s="87"/>
      <c r="T23" s="87"/>
      <c r="U23" s="87"/>
      <c r="V23" s="87"/>
      <c r="W23" s="87"/>
      <c r="X23" s="87"/>
      <c r="Y23" s="87"/>
      <c r="Z23" s="87"/>
      <c r="AD23" s="87"/>
    </row>
    <row r="24" spans="1:30" s="10" customFormat="1" ht="20.100000000000001" customHeight="1" x14ac:dyDescent="0.3">
      <c r="A24" s="87"/>
      <c r="B24" s="87"/>
      <c r="C24" s="87"/>
      <c r="D24" s="87"/>
      <c r="E24" s="87"/>
      <c r="F24" s="87"/>
      <c r="J24" s="87"/>
      <c r="K24" s="87"/>
      <c r="L24" s="87"/>
      <c r="M24" s="87"/>
      <c r="N24" s="87"/>
      <c r="O24" s="115"/>
      <c r="P24" s="115"/>
      <c r="Q24" s="114"/>
      <c r="T24" s="87"/>
      <c r="U24" s="87"/>
      <c r="V24" s="87"/>
      <c r="W24" s="87"/>
      <c r="X24" s="87"/>
      <c r="Y24" s="87"/>
      <c r="Z24" s="87"/>
      <c r="AD24" s="87"/>
    </row>
    <row r="25" spans="1:30" s="10" customFormat="1" ht="20.100000000000001" customHeight="1" x14ac:dyDescent="0.3">
      <c r="A25" s="87"/>
      <c r="B25" s="87"/>
      <c r="C25" s="87"/>
      <c r="D25" s="87"/>
      <c r="E25" s="87"/>
      <c r="F25" s="87"/>
      <c r="J25" s="87"/>
      <c r="K25" s="87"/>
      <c r="L25" s="87"/>
      <c r="M25" s="87"/>
      <c r="N25" s="87"/>
      <c r="O25" s="87"/>
      <c r="P25" s="87"/>
      <c r="T25" s="87"/>
      <c r="U25" s="87"/>
      <c r="V25" s="87"/>
      <c r="W25" s="87"/>
      <c r="X25" s="87"/>
      <c r="Y25" s="87"/>
      <c r="Z25" s="87"/>
      <c r="AD25" s="87"/>
    </row>
  </sheetData>
  <mergeCells count="24">
    <mergeCell ref="X4:X5"/>
    <mergeCell ref="Y4:Y5"/>
    <mergeCell ref="A3:I3"/>
    <mergeCell ref="K3:S3"/>
    <mergeCell ref="U3:AC3"/>
    <mergeCell ref="A4:A5"/>
    <mergeCell ref="B4:B5"/>
    <mergeCell ref="E4:E5"/>
    <mergeCell ref="F4:F5"/>
    <mergeCell ref="G4:I4"/>
    <mergeCell ref="K4:K5"/>
    <mergeCell ref="L4:L5"/>
    <mergeCell ref="Z4:Z5"/>
    <mergeCell ref="AA4:AC4"/>
    <mergeCell ref="C4:C5"/>
    <mergeCell ref="M4:M5"/>
    <mergeCell ref="D4:D5"/>
    <mergeCell ref="N4:N5"/>
    <mergeCell ref="W4:W5"/>
    <mergeCell ref="O4:O5"/>
    <mergeCell ref="P4:P5"/>
    <mergeCell ref="Q4:S4"/>
    <mergeCell ref="U4:U5"/>
    <mergeCell ref="V4:V5"/>
  </mergeCells>
  <pageMargins left="0.23622047244094491" right="0.23622047244094491" top="0.74803149606299213" bottom="0.74803149606299213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zoomScale="98" zoomScaleNormal="98" workbookViewId="0"/>
  </sheetViews>
  <sheetFormatPr defaultColWidth="9.21875" defaultRowHeight="20.100000000000001" customHeight="1" x14ac:dyDescent="0.3"/>
  <cols>
    <col min="1" max="1" width="15" style="87" customWidth="1"/>
    <col min="2" max="2" width="19.21875" style="87" customWidth="1"/>
    <col min="3" max="3" width="15.21875" style="154" customWidth="1"/>
    <col min="4" max="4" width="10.44140625" style="87" customWidth="1"/>
    <col min="5" max="5" width="15.77734375" style="87" customWidth="1"/>
    <col min="6" max="6" width="11.21875" style="87" customWidth="1"/>
    <col min="7" max="7" width="13" style="87" customWidth="1"/>
    <col min="8" max="8" width="31.21875" style="87" customWidth="1"/>
    <col min="9" max="9" width="28" style="168" customWidth="1"/>
    <col min="10" max="10" width="15" style="87" customWidth="1"/>
    <col min="11" max="13" width="15" style="168" customWidth="1"/>
    <col min="14" max="16" width="15" style="10" customWidth="1"/>
    <col min="17" max="17" width="15" style="87" customWidth="1"/>
    <col min="18" max="19" width="15" style="10" customWidth="1"/>
    <col min="20" max="20" width="10.21875" style="10" customWidth="1"/>
    <col min="21" max="21" width="2.21875" style="87" customWidth="1"/>
    <col min="22" max="24" width="10.21875" style="87" customWidth="1"/>
    <col min="25" max="25" width="2.21875" style="87" customWidth="1"/>
    <col min="26" max="28" width="10.21875" style="87" customWidth="1"/>
    <col min="29" max="29" width="2.21875" style="87" customWidth="1"/>
    <col min="30" max="32" width="10.21875" style="87" customWidth="1"/>
    <col min="33" max="16384" width="9.21875" style="87"/>
  </cols>
  <sheetData>
    <row r="1" spans="1:29" ht="20.100000000000001" customHeight="1" x14ac:dyDescent="0.3">
      <c r="A1" s="116" t="s">
        <v>748</v>
      </c>
      <c r="B1" s="90"/>
      <c r="C1" s="153"/>
      <c r="D1" s="90"/>
      <c r="E1" s="90"/>
      <c r="F1" s="90"/>
      <c r="G1" s="90"/>
      <c r="H1" s="90"/>
      <c r="I1" s="169"/>
      <c r="J1" s="90"/>
      <c r="K1" s="169"/>
      <c r="L1" s="169"/>
      <c r="M1" s="169"/>
      <c r="N1" s="17"/>
      <c r="O1" s="17"/>
      <c r="P1" s="17"/>
      <c r="Q1" s="90"/>
      <c r="R1" s="17"/>
      <c r="S1" s="17"/>
      <c r="T1" s="17"/>
      <c r="U1" s="90"/>
      <c r="Y1" s="90"/>
      <c r="AC1" s="90"/>
    </row>
    <row r="2" spans="1:29" ht="20.100000000000001" customHeight="1" thickBot="1" x14ac:dyDescent="0.35">
      <c r="B2" s="89"/>
      <c r="C2" s="165"/>
      <c r="D2" s="88"/>
      <c r="E2" s="88"/>
      <c r="F2" s="88"/>
      <c r="G2" s="88"/>
      <c r="H2" s="88"/>
      <c r="I2" s="172"/>
    </row>
    <row r="3" spans="1:29" ht="34.5" customHeight="1" x14ac:dyDescent="0.3">
      <c r="A3" s="160"/>
      <c r="B3" s="161"/>
      <c r="C3" s="173" t="s">
        <v>570</v>
      </c>
      <c r="D3" s="174" t="s">
        <v>403</v>
      </c>
      <c r="E3" s="173" t="s">
        <v>509</v>
      </c>
      <c r="F3" s="174" t="s">
        <v>403</v>
      </c>
      <c r="G3" s="174" t="s">
        <v>0</v>
      </c>
      <c r="H3" s="175" t="s">
        <v>508</v>
      </c>
    </row>
    <row r="4" spans="1:29" ht="20.100000000000001" customHeight="1" x14ac:dyDescent="0.3">
      <c r="A4" s="118" t="s">
        <v>4</v>
      </c>
      <c r="B4" s="156" t="s">
        <v>5</v>
      </c>
      <c r="C4" s="204">
        <v>10</v>
      </c>
      <c r="D4" s="155">
        <f>C4/G4</f>
        <v>0.83333333333333337</v>
      </c>
      <c r="E4" s="204">
        <v>2</v>
      </c>
      <c r="F4" s="155">
        <f>E4/G4</f>
        <v>0.16666666666666666</v>
      </c>
      <c r="G4" s="87">
        <f>SUM(C4,E4)</f>
        <v>12</v>
      </c>
      <c r="H4" s="170" t="s">
        <v>704</v>
      </c>
      <c r="K4" s="170"/>
      <c r="L4" s="170"/>
    </row>
    <row r="5" spans="1:29" ht="20.100000000000001" customHeight="1" x14ac:dyDescent="0.3">
      <c r="A5" s="150"/>
      <c r="B5" s="156" t="s">
        <v>6</v>
      </c>
      <c r="C5" s="204">
        <v>48</v>
      </c>
      <c r="D5" s="155">
        <f t="shared" ref="D5:D21" si="0">C5/G5</f>
        <v>0.97959183673469385</v>
      </c>
      <c r="E5" s="204">
        <v>1</v>
      </c>
      <c r="F5" s="155">
        <f t="shared" ref="F5:F21" si="1">E5/G5</f>
        <v>2.0408163265306121E-2</v>
      </c>
      <c r="G5" s="87">
        <f t="shared" ref="G5:G22" si="2">SUM(C5,E5)</f>
        <v>49</v>
      </c>
      <c r="H5" s="170" t="s">
        <v>705</v>
      </c>
      <c r="K5" s="170"/>
      <c r="L5" s="170"/>
    </row>
    <row r="6" spans="1:29" ht="20.100000000000001" customHeight="1" x14ac:dyDescent="0.3">
      <c r="A6" s="150"/>
      <c r="B6" s="156" t="s">
        <v>7</v>
      </c>
      <c r="C6" s="204">
        <v>93</v>
      </c>
      <c r="D6" s="155">
        <f t="shared" si="0"/>
        <v>0.94897959183673475</v>
      </c>
      <c r="E6" s="204">
        <v>5</v>
      </c>
      <c r="F6" s="155">
        <f t="shared" si="1"/>
        <v>5.1020408163265307E-2</v>
      </c>
      <c r="G6" s="87">
        <f t="shared" si="2"/>
        <v>98</v>
      </c>
      <c r="H6" s="168" t="s">
        <v>507</v>
      </c>
      <c r="K6" s="204"/>
      <c r="L6" s="204"/>
      <c r="M6" s="204"/>
    </row>
    <row r="7" spans="1:29" ht="20.100000000000001" customHeight="1" x14ac:dyDescent="0.3">
      <c r="A7" s="150"/>
      <c r="B7" s="156" t="s">
        <v>8</v>
      </c>
      <c r="C7" s="204">
        <v>187</v>
      </c>
      <c r="D7" s="155">
        <f t="shared" si="0"/>
        <v>0.91666666666666663</v>
      </c>
      <c r="E7" s="204">
        <v>17</v>
      </c>
      <c r="F7" s="155">
        <f t="shared" si="1"/>
        <v>8.3333333333333329E-2</v>
      </c>
      <c r="G7" s="115">
        <f t="shared" si="2"/>
        <v>204</v>
      </c>
      <c r="H7" s="170" t="s">
        <v>706</v>
      </c>
      <c r="K7" s="204"/>
      <c r="L7" s="204"/>
      <c r="M7" s="204"/>
    </row>
    <row r="8" spans="1:29" ht="20.100000000000001" customHeight="1" x14ac:dyDescent="0.3">
      <c r="A8" s="150"/>
      <c r="B8" s="156" t="s">
        <v>9</v>
      </c>
      <c r="C8" s="204">
        <v>315</v>
      </c>
      <c r="D8" s="155">
        <f t="shared" si="0"/>
        <v>0.92920353982300885</v>
      </c>
      <c r="E8" s="204">
        <v>24</v>
      </c>
      <c r="F8" s="155">
        <f t="shared" si="1"/>
        <v>7.0796460176991149E-2</v>
      </c>
      <c r="G8" s="115">
        <f t="shared" si="2"/>
        <v>339</v>
      </c>
      <c r="H8" s="170" t="s">
        <v>707</v>
      </c>
      <c r="K8" s="204"/>
      <c r="L8" s="204"/>
      <c r="M8" s="204"/>
    </row>
    <row r="9" spans="1:29" ht="20.100000000000001" customHeight="1" x14ac:dyDescent="0.3">
      <c r="A9" s="150"/>
      <c r="B9" s="156" t="s">
        <v>10</v>
      </c>
      <c r="C9" s="204">
        <v>432</v>
      </c>
      <c r="D9" s="155">
        <f t="shared" si="0"/>
        <v>0.91139240506329111</v>
      </c>
      <c r="E9" s="204">
        <v>42</v>
      </c>
      <c r="F9" s="155">
        <f t="shared" si="1"/>
        <v>8.8607594936708861E-2</v>
      </c>
      <c r="G9" s="87">
        <f t="shared" si="2"/>
        <v>474</v>
      </c>
      <c r="H9" s="170" t="s">
        <v>708</v>
      </c>
      <c r="K9" s="204"/>
      <c r="L9" s="204"/>
      <c r="M9" s="204"/>
    </row>
    <row r="10" spans="1:29" ht="20.100000000000001" customHeight="1" x14ac:dyDescent="0.3">
      <c r="A10" s="150"/>
      <c r="B10" s="156" t="s">
        <v>11</v>
      </c>
      <c r="C10" s="204">
        <v>473</v>
      </c>
      <c r="D10" s="155">
        <f t="shared" si="0"/>
        <v>0.86788990825688073</v>
      </c>
      <c r="E10" s="204">
        <v>72</v>
      </c>
      <c r="F10" s="155">
        <f t="shared" si="1"/>
        <v>0.13211009174311927</v>
      </c>
      <c r="G10" s="87">
        <f t="shared" si="2"/>
        <v>545</v>
      </c>
      <c r="H10" s="170" t="s">
        <v>709</v>
      </c>
      <c r="K10" s="204"/>
      <c r="L10" s="204"/>
      <c r="M10" s="204"/>
    </row>
    <row r="11" spans="1:29" ht="20.100000000000001" customHeight="1" x14ac:dyDescent="0.3">
      <c r="A11" s="150"/>
      <c r="B11" s="156" t="s">
        <v>12</v>
      </c>
      <c r="C11" s="204">
        <v>635</v>
      </c>
      <c r="D11" s="155">
        <f t="shared" si="0"/>
        <v>0.80891719745222934</v>
      </c>
      <c r="E11" s="204">
        <v>150</v>
      </c>
      <c r="F11" s="155">
        <f t="shared" si="1"/>
        <v>0.19108280254777071</v>
      </c>
      <c r="G11" s="87">
        <f t="shared" si="2"/>
        <v>785</v>
      </c>
      <c r="H11" s="170" t="s">
        <v>710</v>
      </c>
      <c r="K11" s="204"/>
      <c r="L11" s="204"/>
      <c r="M11" s="204"/>
    </row>
    <row r="12" spans="1:29" ht="20.100000000000001" customHeight="1" x14ac:dyDescent="0.3">
      <c r="A12" s="118" t="s">
        <v>493</v>
      </c>
      <c r="B12" s="157" t="s">
        <v>494</v>
      </c>
      <c r="C12" s="87">
        <v>995</v>
      </c>
      <c r="D12" s="155">
        <f t="shared" si="0"/>
        <v>0.87897526501766787</v>
      </c>
      <c r="E12" s="87">
        <v>137</v>
      </c>
      <c r="F12" s="155">
        <f t="shared" si="1"/>
        <v>0.12102473498233215</v>
      </c>
      <c r="G12" s="115">
        <f t="shared" si="2"/>
        <v>1132</v>
      </c>
      <c r="H12" s="168" t="s">
        <v>507</v>
      </c>
      <c r="K12" s="204"/>
      <c r="L12" s="204"/>
      <c r="M12" s="204"/>
    </row>
    <row r="13" spans="1:29" ht="20.100000000000001" customHeight="1" x14ac:dyDescent="0.3">
      <c r="A13" s="151"/>
      <c r="B13" s="158" t="s">
        <v>495</v>
      </c>
      <c r="C13" s="87">
        <v>1198</v>
      </c>
      <c r="D13" s="155">
        <f t="shared" si="0"/>
        <v>0.87190684133915575</v>
      </c>
      <c r="E13" s="87">
        <v>176</v>
      </c>
      <c r="F13" s="155">
        <f t="shared" si="1"/>
        <v>0.12809315866084425</v>
      </c>
      <c r="G13" s="115">
        <f t="shared" si="2"/>
        <v>1374</v>
      </c>
      <c r="H13" s="170" t="s">
        <v>711</v>
      </c>
      <c r="K13" s="204"/>
      <c r="L13" s="204"/>
      <c r="M13" s="204"/>
    </row>
    <row r="14" spans="1:29" ht="20.100000000000001" customHeight="1" x14ac:dyDescent="0.3">
      <c r="A14" s="152" t="s">
        <v>496</v>
      </c>
      <c r="B14" s="159" t="s">
        <v>501</v>
      </c>
      <c r="C14" s="204">
        <v>365</v>
      </c>
      <c r="D14" s="155">
        <f t="shared" si="0"/>
        <v>0.89460784313725494</v>
      </c>
      <c r="E14" s="204">
        <v>43</v>
      </c>
      <c r="F14" s="155">
        <f t="shared" si="1"/>
        <v>0.1053921568627451</v>
      </c>
      <c r="G14" s="87">
        <f t="shared" si="2"/>
        <v>408</v>
      </c>
      <c r="H14" s="168" t="s">
        <v>507</v>
      </c>
      <c r="K14" s="204"/>
      <c r="L14" s="204"/>
      <c r="M14" s="204"/>
    </row>
    <row r="15" spans="1:29" ht="20.100000000000001" customHeight="1" x14ac:dyDescent="0.3">
      <c r="A15" s="26"/>
      <c r="B15" s="159" t="s">
        <v>497</v>
      </c>
      <c r="C15" s="204">
        <v>411</v>
      </c>
      <c r="D15" s="155">
        <f t="shared" si="0"/>
        <v>0.86708860759493667</v>
      </c>
      <c r="E15" s="204">
        <v>63</v>
      </c>
      <c r="F15" s="155">
        <f t="shared" si="1"/>
        <v>0.13291139240506328</v>
      </c>
      <c r="G15" s="87">
        <f t="shared" si="2"/>
        <v>474</v>
      </c>
      <c r="H15" s="170" t="s">
        <v>712</v>
      </c>
      <c r="K15" s="204"/>
      <c r="L15" s="204"/>
      <c r="M15" s="204"/>
    </row>
    <row r="16" spans="1:29" ht="20.100000000000001" customHeight="1" x14ac:dyDescent="0.3">
      <c r="A16" s="26"/>
      <c r="B16" s="159" t="s">
        <v>498</v>
      </c>
      <c r="C16" s="204">
        <v>418</v>
      </c>
      <c r="D16" s="155">
        <f t="shared" si="0"/>
        <v>0.87265135699373697</v>
      </c>
      <c r="E16" s="204">
        <v>61</v>
      </c>
      <c r="F16" s="155">
        <f t="shared" si="1"/>
        <v>0.12734864300626306</v>
      </c>
      <c r="G16" s="87">
        <f t="shared" si="2"/>
        <v>479</v>
      </c>
      <c r="H16" s="170" t="s">
        <v>713</v>
      </c>
      <c r="K16" s="170"/>
      <c r="L16" s="170"/>
    </row>
    <row r="17" spans="1:20" ht="20.100000000000001" customHeight="1" x14ac:dyDescent="0.3">
      <c r="A17" s="26"/>
      <c r="B17" s="159" t="s">
        <v>499</v>
      </c>
      <c r="C17" s="204">
        <v>460</v>
      </c>
      <c r="D17" s="155">
        <f t="shared" si="0"/>
        <v>0.86792452830188682</v>
      </c>
      <c r="E17" s="204">
        <v>70</v>
      </c>
      <c r="F17" s="155">
        <f t="shared" si="1"/>
        <v>0.13207547169811321</v>
      </c>
      <c r="G17" s="87">
        <f t="shared" si="2"/>
        <v>530</v>
      </c>
      <c r="H17" s="170" t="s">
        <v>714</v>
      </c>
      <c r="K17" s="170"/>
      <c r="L17" s="170"/>
    </row>
    <row r="18" spans="1:20" ht="20.100000000000001" customHeight="1" x14ac:dyDescent="0.3">
      <c r="A18" s="26"/>
      <c r="B18" s="159" t="s">
        <v>500</v>
      </c>
      <c r="C18" s="204">
        <v>528</v>
      </c>
      <c r="D18" s="155">
        <f t="shared" si="0"/>
        <v>0.87853577371048253</v>
      </c>
      <c r="E18" s="204">
        <v>73</v>
      </c>
      <c r="F18" s="155">
        <f t="shared" si="1"/>
        <v>0.12146422628951747</v>
      </c>
      <c r="G18" s="87">
        <f t="shared" si="2"/>
        <v>601</v>
      </c>
      <c r="H18" s="170" t="s">
        <v>715</v>
      </c>
      <c r="K18" s="170"/>
      <c r="L18" s="170"/>
    </row>
    <row r="19" spans="1:20" ht="20.100000000000001" customHeight="1" x14ac:dyDescent="0.3">
      <c r="A19" s="152" t="s">
        <v>502</v>
      </c>
      <c r="B19" s="159" t="s">
        <v>503</v>
      </c>
      <c r="C19" s="115">
        <v>161</v>
      </c>
      <c r="D19" s="155">
        <f>C19/G19</f>
        <v>0.98170731707317072</v>
      </c>
      <c r="E19" s="87">
        <v>3</v>
      </c>
      <c r="F19" s="155">
        <f t="shared" si="1"/>
        <v>1.8292682926829267E-2</v>
      </c>
      <c r="G19" s="115">
        <f t="shared" si="2"/>
        <v>164</v>
      </c>
      <c r="H19" s="168" t="s">
        <v>507</v>
      </c>
      <c r="L19" s="205"/>
    </row>
    <row r="20" spans="1:20" ht="20.100000000000001" customHeight="1" x14ac:dyDescent="0.3">
      <c r="A20" s="26"/>
      <c r="B20" s="159" t="s">
        <v>566</v>
      </c>
      <c r="C20" s="87">
        <v>2032</v>
      </c>
      <c r="D20" s="155">
        <f t="shared" si="0"/>
        <v>0.86763450042698553</v>
      </c>
      <c r="E20" s="87">
        <v>310</v>
      </c>
      <c r="F20" s="155">
        <f t="shared" si="1"/>
        <v>0.13236549957301452</v>
      </c>
      <c r="G20" s="87">
        <f>SUM(C20,E20)</f>
        <v>2342</v>
      </c>
      <c r="H20" s="170" t="s">
        <v>716</v>
      </c>
      <c r="K20" s="170"/>
      <c r="L20" s="170"/>
    </row>
    <row r="21" spans="1:20" ht="20.100000000000001" customHeight="1" x14ac:dyDescent="0.3">
      <c r="A21" s="152" t="s">
        <v>504</v>
      </c>
      <c r="B21" s="159" t="s">
        <v>505</v>
      </c>
      <c r="C21" s="87">
        <v>199</v>
      </c>
      <c r="D21" s="155">
        <f t="shared" si="0"/>
        <v>0.96601941747572817</v>
      </c>
      <c r="E21" s="87">
        <v>7</v>
      </c>
      <c r="F21" s="155">
        <f t="shared" si="1"/>
        <v>3.3980582524271843E-2</v>
      </c>
      <c r="G21" s="87">
        <f t="shared" si="2"/>
        <v>206</v>
      </c>
      <c r="H21" s="168" t="s">
        <v>507</v>
      </c>
    </row>
    <row r="22" spans="1:20" ht="20.100000000000001" customHeight="1" thickBot="1" x14ac:dyDescent="0.35">
      <c r="A22" s="84"/>
      <c r="B22" s="162" t="s">
        <v>506</v>
      </c>
      <c r="C22" s="163">
        <v>1993</v>
      </c>
      <c r="D22" s="164">
        <f>C22/G22</f>
        <v>0.86689865158764678</v>
      </c>
      <c r="E22" s="88">
        <v>306</v>
      </c>
      <c r="F22" s="164">
        <f>E22/G22</f>
        <v>0.13310134841235319</v>
      </c>
      <c r="G22" s="163">
        <f t="shared" si="2"/>
        <v>2299</v>
      </c>
      <c r="H22" s="171" t="s">
        <v>717</v>
      </c>
      <c r="K22" s="170"/>
      <c r="L22" s="170"/>
    </row>
    <row r="23" spans="1:20" ht="20.100000000000001" customHeight="1" x14ac:dyDescent="0.3">
      <c r="A23" s="26"/>
      <c r="B23" s="26"/>
      <c r="D23" s="16"/>
      <c r="E23" s="16"/>
      <c r="F23" s="16"/>
      <c r="G23" s="16"/>
    </row>
    <row r="24" spans="1:20" s="26" customFormat="1" ht="20.100000000000001" customHeight="1" x14ac:dyDescent="0.3">
      <c r="A24" s="225" t="s">
        <v>732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06"/>
      <c r="N24" s="200"/>
      <c r="O24" s="16"/>
      <c r="P24" s="16"/>
      <c r="R24" s="16"/>
      <c r="S24" s="16"/>
      <c r="T24" s="16"/>
    </row>
    <row r="25" spans="1:20" s="26" customFormat="1" ht="20.100000000000001" customHeight="1" x14ac:dyDescent="0.3">
      <c r="A25" s="26" t="s">
        <v>718</v>
      </c>
      <c r="C25" s="46"/>
      <c r="I25" s="201"/>
      <c r="K25" s="201"/>
      <c r="L25" s="206"/>
      <c r="M25" s="206"/>
      <c r="N25" s="200"/>
      <c r="O25" s="16"/>
      <c r="P25" s="16"/>
      <c r="R25" s="16"/>
      <c r="S25" s="16"/>
      <c r="T25" s="16"/>
    </row>
    <row r="26" spans="1:20" ht="20.100000000000001" customHeight="1" x14ac:dyDescent="0.3">
      <c r="L26" s="170"/>
      <c r="M26" s="170"/>
      <c r="N26" s="167"/>
    </row>
    <row r="27" spans="1:20" ht="20.100000000000001" customHeight="1" x14ac:dyDescent="0.3">
      <c r="L27" s="170"/>
      <c r="M27" s="170"/>
      <c r="N27" s="167"/>
    </row>
    <row r="28" spans="1:20" ht="20.100000000000001" customHeight="1" x14ac:dyDescent="0.3">
      <c r="L28" s="170"/>
      <c r="M28" s="170"/>
      <c r="N28" s="167"/>
    </row>
    <row r="29" spans="1:20" ht="20.100000000000001" customHeight="1" x14ac:dyDescent="0.3">
      <c r="L29" s="170"/>
      <c r="M29" s="170"/>
      <c r="N29" s="167"/>
    </row>
    <row r="30" spans="1:20" ht="20.100000000000001" customHeight="1" x14ac:dyDescent="0.3">
      <c r="L30" s="170"/>
      <c r="M30" s="170"/>
      <c r="N30" s="167"/>
    </row>
    <row r="31" spans="1:20" ht="20.100000000000001" customHeight="1" x14ac:dyDescent="0.3">
      <c r="L31" s="170"/>
      <c r="M31" s="170"/>
      <c r="N31" s="167"/>
    </row>
    <row r="32" spans="1:20" ht="20.100000000000001" customHeight="1" x14ac:dyDescent="0.3">
      <c r="L32" s="170"/>
      <c r="M32" s="170"/>
      <c r="N32" s="167"/>
    </row>
    <row r="33" spans="12:14" ht="20.100000000000001" customHeight="1" x14ac:dyDescent="0.3">
      <c r="L33" s="170"/>
      <c r="M33" s="170"/>
      <c r="N33" s="167"/>
    </row>
    <row r="34" spans="12:14" ht="20.100000000000001" customHeight="1" x14ac:dyDescent="0.3">
      <c r="L34" s="170"/>
      <c r="M34" s="170"/>
      <c r="N34" s="167"/>
    </row>
    <row r="35" spans="12:14" ht="20.100000000000001" customHeight="1" x14ac:dyDescent="0.3">
      <c r="L35" s="170"/>
      <c r="M35" s="170"/>
      <c r="N35" s="167"/>
    </row>
    <row r="36" spans="12:14" ht="20.100000000000001" customHeight="1" x14ac:dyDescent="0.3">
      <c r="L36" s="170"/>
      <c r="M36" s="170"/>
      <c r="N36" s="167"/>
    </row>
    <row r="37" spans="12:14" ht="20.100000000000001" customHeight="1" x14ac:dyDescent="0.3">
      <c r="L37" s="170"/>
      <c r="M37" s="170"/>
      <c r="N37" s="167"/>
    </row>
    <row r="38" spans="12:14" ht="20.100000000000001" customHeight="1" x14ac:dyDescent="0.3">
      <c r="L38" s="170"/>
      <c r="M38" s="170"/>
      <c r="N38" s="167"/>
    </row>
    <row r="39" spans="12:14" ht="20.100000000000001" customHeight="1" x14ac:dyDescent="0.3">
      <c r="L39" s="170"/>
      <c r="M39" s="170"/>
      <c r="N39" s="167"/>
    </row>
    <row r="40" spans="12:14" ht="20.100000000000001" customHeight="1" x14ac:dyDescent="0.3">
      <c r="L40" s="170"/>
      <c r="M40" s="170"/>
      <c r="N40" s="167"/>
    </row>
    <row r="41" spans="12:14" ht="20.100000000000001" customHeight="1" x14ac:dyDescent="0.3">
      <c r="L41" s="170"/>
      <c r="M41" s="170"/>
      <c r="N41" s="167"/>
    </row>
    <row r="42" spans="12:14" ht="20.100000000000001" customHeight="1" x14ac:dyDescent="0.3">
      <c r="L42" s="170"/>
      <c r="M42" s="170"/>
      <c r="N42" s="167"/>
    </row>
  </sheetData>
  <mergeCells count="1">
    <mergeCell ref="A24:L24"/>
  </mergeCells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zoomScale="80" zoomScaleNormal="80" workbookViewId="0"/>
  </sheetViews>
  <sheetFormatPr defaultColWidth="9.21875" defaultRowHeight="20.100000000000001" customHeight="1" x14ac:dyDescent="0.3"/>
  <cols>
    <col min="1" max="1" width="16.44140625" style="6" customWidth="1"/>
    <col min="2" max="2" width="18.21875" style="6" customWidth="1"/>
    <col min="3" max="3" width="2.21875" style="87" customWidth="1"/>
    <col min="4" max="4" width="13" style="6" customWidth="1"/>
    <col min="5" max="6" width="10.21875" style="49" customWidth="1"/>
    <col min="7" max="7" width="2.21875" style="49" customWidth="1"/>
    <col min="8" max="8" width="10.21875" style="6" customWidth="1"/>
    <col min="9" max="10" width="10.21875" style="49" customWidth="1"/>
    <col min="11" max="11" width="2.21875" style="49" customWidth="1"/>
    <col min="12" max="14" width="10.21875" style="10" customWidth="1"/>
    <col min="15" max="15" width="2.21875" style="49" customWidth="1"/>
    <col min="16" max="18" width="10.21875" style="10" customWidth="1"/>
    <col min="19" max="19" width="2.21875" style="49" customWidth="1"/>
    <col min="20" max="22" width="10.21875" style="10" customWidth="1"/>
    <col min="23" max="23" width="2.21875" style="49" customWidth="1"/>
    <col min="24" max="24" width="10.21875" style="6" customWidth="1"/>
    <col min="25" max="26" width="10.21875" style="49" customWidth="1"/>
    <col min="27" max="27" width="2.21875" style="87" customWidth="1"/>
    <col min="28" max="28" width="13.5546875" style="87" customWidth="1"/>
    <col min="29" max="30" width="10.21875" style="87" customWidth="1"/>
    <col min="31" max="31" width="2.21875" style="49" customWidth="1"/>
    <col min="32" max="32" width="10.77734375" style="6" customWidth="1"/>
    <col min="33" max="34" width="10.21875" style="49" customWidth="1"/>
    <col min="35" max="35" width="2.21875" style="49" customWidth="1"/>
    <col min="36" max="36" width="12.77734375" style="49" customWidth="1"/>
    <col min="37" max="38" width="10.21875" style="49" customWidth="1"/>
    <col min="39" max="16384" width="9.21875" style="6"/>
  </cols>
  <sheetData>
    <row r="1" spans="1:38" ht="20.100000000000001" customHeight="1" x14ac:dyDescent="0.3">
      <c r="A1" s="5" t="s">
        <v>749</v>
      </c>
      <c r="B1" s="12"/>
      <c r="C1" s="90"/>
      <c r="D1" s="12"/>
      <c r="E1" s="12"/>
      <c r="F1" s="12"/>
      <c r="G1" s="12"/>
      <c r="H1" s="12"/>
      <c r="I1" s="12"/>
      <c r="J1" s="12"/>
      <c r="K1" s="12"/>
      <c r="L1" s="17"/>
      <c r="M1" s="17"/>
      <c r="N1" s="17"/>
      <c r="O1" s="12"/>
      <c r="P1" s="17"/>
      <c r="Q1" s="17"/>
      <c r="R1" s="17"/>
      <c r="S1" s="12"/>
      <c r="T1" s="17"/>
      <c r="U1" s="17"/>
      <c r="V1" s="17"/>
      <c r="W1" s="12"/>
      <c r="AA1" s="90"/>
      <c r="AE1" s="12"/>
      <c r="AI1" s="12"/>
    </row>
    <row r="2" spans="1:38" ht="20.100000000000001" customHeight="1" thickBot="1" x14ac:dyDescent="0.35">
      <c r="A2" s="15"/>
      <c r="B2" s="15"/>
      <c r="C2" s="92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61"/>
      <c r="V2" s="61"/>
      <c r="W2" s="15"/>
      <c r="AA2" s="92"/>
      <c r="AE2" s="15"/>
      <c r="AI2" s="15"/>
    </row>
    <row r="3" spans="1:38" s="49" customFormat="1" ht="26.25" customHeight="1" x14ac:dyDescent="0.3">
      <c r="A3" s="245" t="s">
        <v>4</v>
      </c>
      <c r="B3" s="246" t="s">
        <v>519</v>
      </c>
      <c r="C3" s="100"/>
      <c r="D3" s="242" t="s">
        <v>75</v>
      </c>
      <c r="E3" s="228" t="s">
        <v>402</v>
      </c>
      <c r="F3" s="228" t="s">
        <v>403</v>
      </c>
      <c r="G3" s="228"/>
      <c r="H3" s="242" t="s">
        <v>76</v>
      </c>
      <c r="I3" s="228" t="s">
        <v>402</v>
      </c>
      <c r="J3" s="228" t="s">
        <v>403</v>
      </c>
      <c r="K3" s="228"/>
      <c r="L3" s="242" t="s">
        <v>77</v>
      </c>
      <c r="M3" s="228" t="s">
        <v>402</v>
      </c>
      <c r="N3" s="228" t="s">
        <v>403</v>
      </c>
      <c r="O3" s="228"/>
      <c r="P3" s="242" t="s">
        <v>78</v>
      </c>
      <c r="Q3" s="228" t="s">
        <v>402</v>
      </c>
      <c r="R3" s="228" t="s">
        <v>403</v>
      </c>
      <c r="S3" s="228"/>
      <c r="T3" s="242" t="s">
        <v>79</v>
      </c>
      <c r="U3" s="228" t="s">
        <v>402</v>
      </c>
      <c r="V3" s="228" t="s">
        <v>403</v>
      </c>
      <c r="W3" s="228"/>
      <c r="X3" s="242" t="s">
        <v>80</v>
      </c>
      <c r="Y3" s="228" t="s">
        <v>402</v>
      </c>
      <c r="Z3" s="228" t="s">
        <v>403</v>
      </c>
      <c r="AA3" s="228"/>
      <c r="AB3" s="242" t="s">
        <v>701</v>
      </c>
      <c r="AC3" s="228" t="s">
        <v>402</v>
      </c>
      <c r="AD3" s="228" t="s">
        <v>403</v>
      </c>
      <c r="AE3" s="228"/>
      <c r="AF3" s="242" t="s">
        <v>81</v>
      </c>
      <c r="AG3" s="228" t="s">
        <v>402</v>
      </c>
      <c r="AH3" s="228" t="s">
        <v>403</v>
      </c>
      <c r="AI3" s="228"/>
      <c r="AJ3" s="242" t="s">
        <v>373</v>
      </c>
      <c r="AK3" s="228" t="s">
        <v>402</v>
      </c>
      <c r="AL3" s="228" t="s">
        <v>403</v>
      </c>
    </row>
    <row r="4" spans="1:38" s="49" customFormat="1" ht="50.25" customHeight="1" x14ac:dyDescent="0.3">
      <c r="A4" s="231"/>
      <c r="B4" s="229"/>
      <c r="C4" s="91"/>
      <c r="D4" s="243"/>
      <c r="E4" s="229"/>
      <c r="F4" s="229"/>
      <c r="G4" s="229"/>
      <c r="H4" s="243"/>
      <c r="I4" s="229"/>
      <c r="J4" s="229"/>
      <c r="K4" s="229"/>
      <c r="L4" s="243"/>
      <c r="M4" s="229"/>
      <c r="N4" s="229"/>
      <c r="O4" s="229"/>
      <c r="P4" s="243"/>
      <c r="Q4" s="229"/>
      <c r="R4" s="229"/>
      <c r="S4" s="229"/>
      <c r="T4" s="243"/>
      <c r="U4" s="229"/>
      <c r="V4" s="229"/>
      <c r="W4" s="229"/>
      <c r="X4" s="243"/>
      <c r="Y4" s="229"/>
      <c r="Z4" s="229"/>
      <c r="AA4" s="229"/>
      <c r="AB4" s="243"/>
      <c r="AC4" s="229"/>
      <c r="AD4" s="229"/>
      <c r="AE4" s="229"/>
      <c r="AF4" s="243"/>
      <c r="AG4" s="229"/>
      <c r="AH4" s="229"/>
      <c r="AI4" s="229"/>
      <c r="AJ4" s="243"/>
      <c r="AK4" s="229"/>
      <c r="AL4" s="229"/>
    </row>
    <row r="5" spans="1:38" s="49" customFormat="1" ht="20.100000000000001" customHeight="1" x14ac:dyDescent="0.3">
      <c r="A5" s="19" t="s">
        <v>5</v>
      </c>
      <c r="B5" s="93">
        <v>12</v>
      </c>
      <c r="C5" s="93"/>
      <c r="D5" s="93">
        <v>1</v>
      </c>
      <c r="E5" s="93">
        <v>0</v>
      </c>
      <c r="F5" s="85">
        <f>E5/D5</f>
        <v>0</v>
      </c>
      <c r="G5" s="93"/>
      <c r="H5" s="93">
        <v>1</v>
      </c>
      <c r="I5" s="93">
        <v>1</v>
      </c>
      <c r="J5" s="85">
        <f>I5/H5</f>
        <v>1</v>
      </c>
      <c r="K5" s="93"/>
      <c r="L5" s="93">
        <v>2</v>
      </c>
      <c r="M5" s="93">
        <v>0</v>
      </c>
      <c r="N5" s="85">
        <f>M5/L5</f>
        <v>0</v>
      </c>
      <c r="O5" s="93"/>
      <c r="P5" s="93">
        <v>3</v>
      </c>
      <c r="Q5" s="93">
        <v>2</v>
      </c>
      <c r="R5" s="85">
        <f>Q5/P5</f>
        <v>0.66666666666666663</v>
      </c>
      <c r="S5" s="93"/>
      <c r="T5" s="93">
        <v>5</v>
      </c>
      <c r="U5" s="93">
        <v>1</v>
      </c>
      <c r="V5" s="85">
        <f>U5/T5</f>
        <v>0.2</v>
      </c>
      <c r="W5" s="93"/>
      <c r="X5" s="93">
        <v>2</v>
      </c>
      <c r="Y5" s="93">
        <v>1</v>
      </c>
      <c r="Z5" s="85">
        <f>Y5/X5</f>
        <v>0.5</v>
      </c>
      <c r="AA5" s="93"/>
      <c r="AB5" s="93">
        <v>2</v>
      </c>
      <c r="AC5" s="93">
        <v>1</v>
      </c>
      <c r="AD5" s="62"/>
      <c r="AE5" s="93"/>
      <c r="AF5" s="93">
        <v>0</v>
      </c>
      <c r="AG5" s="93" t="s">
        <v>179</v>
      </c>
      <c r="AH5" s="62"/>
      <c r="AI5" s="93"/>
      <c r="AJ5" s="93">
        <v>3</v>
      </c>
      <c r="AK5" s="93">
        <v>0</v>
      </c>
      <c r="AL5" s="85">
        <f>AK5/AJ5</f>
        <v>0</v>
      </c>
    </row>
    <row r="6" spans="1:38" s="49" customFormat="1" ht="20.100000000000001" customHeight="1" x14ac:dyDescent="0.3">
      <c r="A6" s="19" t="s">
        <v>6</v>
      </c>
      <c r="B6" s="93">
        <v>49</v>
      </c>
      <c r="C6" s="93"/>
      <c r="D6" s="93">
        <v>5</v>
      </c>
      <c r="E6" s="93">
        <v>0</v>
      </c>
      <c r="F6" s="85">
        <f t="shared" ref="F6:F13" si="0">E6/D6</f>
        <v>0</v>
      </c>
      <c r="G6" s="93"/>
      <c r="H6" s="93">
        <v>5</v>
      </c>
      <c r="I6" s="93">
        <v>0</v>
      </c>
      <c r="J6" s="85">
        <f t="shared" ref="J6:J13" si="1">I6/H6</f>
        <v>0</v>
      </c>
      <c r="K6" s="93"/>
      <c r="L6" s="93">
        <v>2</v>
      </c>
      <c r="M6" s="93">
        <v>0</v>
      </c>
      <c r="N6" s="85">
        <f t="shared" ref="N6:N13" si="2">M6/L6</f>
        <v>0</v>
      </c>
      <c r="O6" s="93"/>
      <c r="P6" s="93">
        <v>12</v>
      </c>
      <c r="Q6" s="93">
        <v>1</v>
      </c>
      <c r="R6" s="85">
        <f t="shared" ref="R6:R13" si="3">Q6/P6</f>
        <v>8.3333333333333329E-2</v>
      </c>
      <c r="S6" s="93"/>
      <c r="T6" s="93">
        <v>20</v>
      </c>
      <c r="U6" s="93">
        <v>0</v>
      </c>
      <c r="V6" s="85">
        <f t="shared" ref="V6:V13" si="4">U6/T6</f>
        <v>0</v>
      </c>
      <c r="W6" s="93"/>
      <c r="X6" s="93">
        <v>9</v>
      </c>
      <c r="Y6" s="93">
        <v>0</v>
      </c>
      <c r="Z6" s="85">
        <f t="shared" ref="Z6:Z13" si="5">Y6/X6</f>
        <v>0</v>
      </c>
      <c r="AA6" s="93"/>
      <c r="AB6" s="93">
        <v>11</v>
      </c>
      <c r="AC6" s="93">
        <v>0</v>
      </c>
      <c r="AD6" s="85">
        <f t="shared" ref="AD6:AD13" si="6">AC6/AB6</f>
        <v>0</v>
      </c>
      <c r="AE6" s="93"/>
      <c r="AF6" s="93">
        <v>5</v>
      </c>
      <c r="AG6" s="93">
        <v>0</v>
      </c>
      <c r="AH6" s="85">
        <f t="shared" ref="AH6:AH13" si="7">AG6/AF6</f>
        <v>0</v>
      </c>
      <c r="AI6" s="93"/>
      <c r="AJ6" s="93">
        <v>12</v>
      </c>
      <c r="AK6" s="93">
        <v>0</v>
      </c>
      <c r="AL6" s="85">
        <f t="shared" ref="AL6:AL13" si="8">AK6/AJ6</f>
        <v>0</v>
      </c>
    </row>
    <row r="7" spans="1:38" s="49" customFormat="1" ht="20.100000000000001" customHeight="1" x14ac:dyDescent="0.3">
      <c r="A7" s="19" t="s">
        <v>7</v>
      </c>
      <c r="B7" s="93">
        <v>98</v>
      </c>
      <c r="C7" s="93"/>
      <c r="D7" s="93">
        <v>17</v>
      </c>
      <c r="E7" s="93">
        <v>1</v>
      </c>
      <c r="F7" s="85">
        <f t="shared" si="0"/>
        <v>5.8823529411764705E-2</v>
      </c>
      <c r="G7" s="93"/>
      <c r="H7" s="93">
        <v>31</v>
      </c>
      <c r="I7" s="93">
        <v>2</v>
      </c>
      <c r="J7" s="85">
        <f t="shared" si="1"/>
        <v>6.4516129032258063E-2</v>
      </c>
      <c r="K7" s="93"/>
      <c r="L7" s="93">
        <v>1</v>
      </c>
      <c r="M7" s="93">
        <v>0</v>
      </c>
      <c r="N7" s="85">
        <f t="shared" si="2"/>
        <v>0</v>
      </c>
      <c r="O7" s="93"/>
      <c r="P7" s="93">
        <v>32</v>
      </c>
      <c r="Q7" s="93">
        <v>4</v>
      </c>
      <c r="R7" s="85">
        <f t="shared" si="3"/>
        <v>0.125</v>
      </c>
      <c r="S7" s="93"/>
      <c r="T7" s="93">
        <v>39</v>
      </c>
      <c r="U7" s="93">
        <v>4</v>
      </c>
      <c r="V7" s="85">
        <f t="shared" si="4"/>
        <v>0.10256410256410256</v>
      </c>
      <c r="W7" s="93"/>
      <c r="X7" s="93">
        <v>19</v>
      </c>
      <c r="Y7" s="93">
        <v>4</v>
      </c>
      <c r="Z7" s="85">
        <f t="shared" si="5"/>
        <v>0.21052631578947367</v>
      </c>
      <c r="AA7" s="93"/>
      <c r="AB7" s="93">
        <v>21</v>
      </c>
      <c r="AC7" s="93">
        <v>4</v>
      </c>
      <c r="AD7" s="85">
        <f t="shared" si="6"/>
        <v>0.19047619047619047</v>
      </c>
      <c r="AE7" s="93"/>
      <c r="AF7" s="93">
        <v>12</v>
      </c>
      <c r="AG7" s="93">
        <v>0</v>
      </c>
      <c r="AH7" s="85">
        <f t="shared" si="7"/>
        <v>0</v>
      </c>
      <c r="AI7" s="93"/>
      <c r="AJ7" s="93">
        <v>23</v>
      </c>
      <c r="AK7" s="93">
        <v>0</v>
      </c>
      <c r="AL7" s="85">
        <f t="shared" si="8"/>
        <v>0</v>
      </c>
    </row>
    <row r="8" spans="1:38" s="49" customFormat="1" ht="20.100000000000001" customHeight="1" x14ac:dyDescent="0.3">
      <c r="A8" s="19" t="s">
        <v>8</v>
      </c>
      <c r="B8" s="93">
        <v>204</v>
      </c>
      <c r="C8" s="93"/>
      <c r="D8" s="93">
        <v>62</v>
      </c>
      <c r="E8" s="93">
        <v>3</v>
      </c>
      <c r="F8" s="85">
        <f t="shared" si="0"/>
        <v>4.8387096774193547E-2</v>
      </c>
      <c r="G8" s="93"/>
      <c r="H8" s="93">
        <v>46</v>
      </c>
      <c r="I8" s="93">
        <v>6</v>
      </c>
      <c r="J8" s="85">
        <f t="shared" si="1"/>
        <v>0.13043478260869565</v>
      </c>
      <c r="K8" s="93"/>
      <c r="L8" s="93">
        <v>28</v>
      </c>
      <c r="M8" s="93">
        <v>4</v>
      </c>
      <c r="N8" s="85">
        <f t="shared" si="2"/>
        <v>0.14285714285714285</v>
      </c>
      <c r="O8" s="93"/>
      <c r="P8" s="93">
        <v>58</v>
      </c>
      <c r="Q8" s="93">
        <v>8</v>
      </c>
      <c r="R8" s="85">
        <f t="shared" si="3"/>
        <v>0.13793103448275862</v>
      </c>
      <c r="S8" s="93"/>
      <c r="T8" s="93">
        <v>72</v>
      </c>
      <c r="U8" s="93">
        <v>10</v>
      </c>
      <c r="V8" s="85">
        <f t="shared" si="4"/>
        <v>0.1388888888888889</v>
      </c>
      <c r="W8" s="93"/>
      <c r="X8" s="93">
        <v>69</v>
      </c>
      <c r="Y8" s="93">
        <v>11</v>
      </c>
      <c r="Z8" s="85">
        <f t="shared" si="5"/>
        <v>0.15942028985507245</v>
      </c>
      <c r="AA8" s="93"/>
      <c r="AB8" s="93">
        <v>53</v>
      </c>
      <c r="AC8" s="93">
        <v>5</v>
      </c>
      <c r="AD8" s="85">
        <f t="shared" si="6"/>
        <v>9.4339622641509441E-2</v>
      </c>
      <c r="AE8" s="93"/>
      <c r="AF8" s="93">
        <v>42</v>
      </c>
      <c r="AG8" s="93">
        <v>1</v>
      </c>
      <c r="AH8" s="85">
        <f t="shared" si="7"/>
        <v>2.3809523809523808E-2</v>
      </c>
      <c r="AI8" s="93"/>
      <c r="AJ8" s="93">
        <v>28</v>
      </c>
      <c r="AK8" s="93">
        <v>2</v>
      </c>
      <c r="AL8" s="85">
        <f t="shared" si="8"/>
        <v>7.1428571428571425E-2</v>
      </c>
    </row>
    <row r="9" spans="1:38" s="49" customFormat="1" ht="20.100000000000001" customHeight="1" x14ac:dyDescent="0.3">
      <c r="A9" s="19" t="s">
        <v>9</v>
      </c>
      <c r="B9" s="93">
        <v>339</v>
      </c>
      <c r="C9" s="93"/>
      <c r="D9" s="93">
        <v>162</v>
      </c>
      <c r="E9" s="93">
        <v>9</v>
      </c>
      <c r="F9" s="85">
        <f t="shared" si="0"/>
        <v>5.5555555555555552E-2</v>
      </c>
      <c r="G9" s="93"/>
      <c r="H9" s="93">
        <v>113</v>
      </c>
      <c r="I9" s="93">
        <v>5</v>
      </c>
      <c r="J9" s="85">
        <f t="shared" si="1"/>
        <v>4.4247787610619468E-2</v>
      </c>
      <c r="K9" s="93"/>
      <c r="L9" s="93">
        <v>57</v>
      </c>
      <c r="M9" s="93">
        <v>8</v>
      </c>
      <c r="N9" s="85">
        <f t="shared" si="2"/>
        <v>0.14035087719298245</v>
      </c>
      <c r="O9" s="93"/>
      <c r="P9" s="93">
        <v>125</v>
      </c>
      <c r="Q9" s="93">
        <v>17</v>
      </c>
      <c r="R9" s="85">
        <f t="shared" si="3"/>
        <v>0.13600000000000001</v>
      </c>
      <c r="S9" s="93"/>
      <c r="T9" s="93">
        <v>148</v>
      </c>
      <c r="U9" s="93">
        <v>17</v>
      </c>
      <c r="V9" s="85">
        <f t="shared" si="4"/>
        <v>0.11486486486486487</v>
      </c>
      <c r="W9" s="93"/>
      <c r="X9" s="93">
        <v>117</v>
      </c>
      <c r="Y9" s="93">
        <v>19</v>
      </c>
      <c r="Z9" s="85">
        <f t="shared" si="5"/>
        <v>0.1623931623931624</v>
      </c>
      <c r="AA9" s="93"/>
      <c r="AB9" s="93">
        <v>111</v>
      </c>
      <c r="AC9" s="93">
        <v>12</v>
      </c>
      <c r="AD9" s="85">
        <f t="shared" si="6"/>
        <v>0.10810810810810811</v>
      </c>
      <c r="AE9" s="93"/>
      <c r="AF9" s="93">
        <v>74</v>
      </c>
      <c r="AG9" s="93">
        <v>4</v>
      </c>
      <c r="AH9" s="85">
        <f t="shared" si="7"/>
        <v>5.4054054054054057E-2</v>
      </c>
      <c r="AI9" s="93"/>
      <c r="AJ9" s="93">
        <v>27</v>
      </c>
      <c r="AK9" s="93">
        <v>0</v>
      </c>
      <c r="AL9" s="85">
        <f t="shared" si="8"/>
        <v>0</v>
      </c>
    </row>
    <row r="10" spans="1:38" s="49" customFormat="1" ht="20.100000000000001" customHeight="1" x14ac:dyDescent="0.3">
      <c r="A10" s="19" t="s">
        <v>10</v>
      </c>
      <c r="B10" s="93">
        <v>474</v>
      </c>
      <c r="C10" s="93"/>
      <c r="D10" s="93">
        <v>212</v>
      </c>
      <c r="E10" s="93">
        <v>18</v>
      </c>
      <c r="F10" s="85">
        <f t="shared" si="0"/>
        <v>8.4905660377358486E-2</v>
      </c>
      <c r="G10" s="93"/>
      <c r="H10" s="93">
        <v>154</v>
      </c>
      <c r="I10" s="93">
        <v>11</v>
      </c>
      <c r="J10" s="85">
        <f t="shared" si="1"/>
        <v>7.1428571428571425E-2</v>
      </c>
      <c r="K10" s="93"/>
      <c r="L10" s="93">
        <v>77</v>
      </c>
      <c r="M10" s="93">
        <v>12</v>
      </c>
      <c r="N10" s="85">
        <f t="shared" si="2"/>
        <v>0.15584415584415584</v>
      </c>
      <c r="O10" s="93"/>
      <c r="P10" s="93">
        <v>249</v>
      </c>
      <c r="Q10" s="93">
        <v>27</v>
      </c>
      <c r="R10" s="85">
        <f t="shared" si="3"/>
        <v>0.10843373493975904</v>
      </c>
      <c r="S10" s="93"/>
      <c r="T10" s="93">
        <v>193</v>
      </c>
      <c r="U10" s="93">
        <v>26</v>
      </c>
      <c r="V10" s="85">
        <f t="shared" si="4"/>
        <v>0.13471502590673576</v>
      </c>
      <c r="W10" s="93"/>
      <c r="X10" s="93">
        <v>197</v>
      </c>
      <c r="Y10" s="93">
        <v>30</v>
      </c>
      <c r="Z10" s="85">
        <f t="shared" si="5"/>
        <v>0.15228426395939088</v>
      </c>
      <c r="AA10" s="93"/>
      <c r="AB10" s="93">
        <v>124</v>
      </c>
      <c r="AC10" s="93">
        <v>16</v>
      </c>
      <c r="AD10" s="85">
        <f t="shared" si="6"/>
        <v>0.12903225806451613</v>
      </c>
      <c r="AE10" s="93"/>
      <c r="AF10" s="93">
        <v>125</v>
      </c>
      <c r="AG10" s="93">
        <v>7</v>
      </c>
      <c r="AH10" s="85">
        <f t="shared" si="7"/>
        <v>5.6000000000000001E-2</v>
      </c>
      <c r="AI10" s="93"/>
      <c r="AJ10" s="93">
        <v>39</v>
      </c>
      <c r="AK10" s="93">
        <v>1</v>
      </c>
      <c r="AL10" s="85">
        <f t="shared" si="8"/>
        <v>2.564102564102564E-2</v>
      </c>
    </row>
    <row r="11" spans="1:38" s="49" customFormat="1" ht="20.100000000000001" customHeight="1" x14ac:dyDescent="0.3">
      <c r="A11" s="19" t="s">
        <v>11</v>
      </c>
      <c r="B11" s="93">
        <v>545</v>
      </c>
      <c r="C11" s="93"/>
      <c r="D11" s="93">
        <v>267</v>
      </c>
      <c r="E11" s="93">
        <v>33</v>
      </c>
      <c r="F11" s="85">
        <f t="shared" si="0"/>
        <v>0.12359550561797752</v>
      </c>
      <c r="G11" s="93"/>
      <c r="H11" s="93">
        <v>203</v>
      </c>
      <c r="I11" s="93">
        <v>30</v>
      </c>
      <c r="J11" s="85">
        <f t="shared" si="1"/>
        <v>0.14778325123152711</v>
      </c>
      <c r="K11" s="93"/>
      <c r="L11" s="93">
        <v>107</v>
      </c>
      <c r="M11" s="93">
        <v>18</v>
      </c>
      <c r="N11" s="85">
        <f t="shared" si="2"/>
        <v>0.16822429906542055</v>
      </c>
      <c r="O11" s="93"/>
      <c r="P11" s="93">
        <v>355</v>
      </c>
      <c r="Q11" s="93">
        <v>52</v>
      </c>
      <c r="R11" s="85">
        <f t="shared" si="3"/>
        <v>0.14647887323943662</v>
      </c>
      <c r="S11" s="93"/>
      <c r="T11" s="93">
        <v>242</v>
      </c>
      <c r="U11" s="93">
        <v>38</v>
      </c>
      <c r="V11" s="85">
        <f t="shared" si="4"/>
        <v>0.15702479338842976</v>
      </c>
      <c r="W11" s="93"/>
      <c r="X11" s="93">
        <v>268</v>
      </c>
      <c r="Y11" s="93">
        <v>50</v>
      </c>
      <c r="Z11" s="85">
        <f t="shared" si="5"/>
        <v>0.18656716417910449</v>
      </c>
      <c r="AA11" s="93"/>
      <c r="AB11" s="93">
        <v>167</v>
      </c>
      <c r="AC11" s="93">
        <v>29</v>
      </c>
      <c r="AD11" s="85">
        <f t="shared" si="6"/>
        <v>0.17365269461077845</v>
      </c>
      <c r="AE11" s="93"/>
      <c r="AF11" s="93">
        <v>189</v>
      </c>
      <c r="AG11" s="93">
        <v>30</v>
      </c>
      <c r="AH11" s="85">
        <f t="shared" si="7"/>
        <v>0.15873015873015872</v>
      </c>
      <c r="AI11" s="93"/>
      <c r="AJ11" s="93">
        <v>17</v>
      </c>
      <c r="AK11" s="93">
        <v>0</v>
      </c>
      <c r="AL11" s="85">
        <f t="shared" si="8"/>
        <v>0</v>
      </c>
    </row>
    <row r="12" spans="1:38" s="49" customFormat="1" ht="20.100000000000001" customHeight="1" x14ac:dyDescent="0.3">
      <c r="A12" s="25" t="s">
        <v>12</v>
      </c>
      <c r="B12" s="94">
        <v>785</v>
      </c>
      <c r="C12" s="94"/>
      <c r="D12" s="94">
        <v>274</v>
      </c>
      <c r="E12" s="94">
        <v>52</v>
      </c>
      <c r="F12" s="86">
        <f t="shared" si="0"/>
        <v>0.18978102189781021</v>
      </c>
      <c r="G12" s="94"/>
      <c r="H12" s="94">
        <v>289</v>
      </c>
      <c r="I12" s="94">
        <v>51</v>
      </c>
      <c r="J12" s="86">
        <f t="shared" si="1"/>
        <v>0.17647058823529413</v>
      </c>
      <c r="K12" s="94"/>
      <c r="L12" s="94">
        <v>163</v>
      </c>
      <c r="M12" s="94">
        <v>39</v>
      </c>
      <c r="N12" s="86">
        <f t="shared" si="2"/>
        <v>0.2392638036809816</v>
      </c>
      <c r="O12" s="94"/>
      <c r="P12" s="94">
        <v>606</v>
      </c>
      <c r="Q12" s="94">
        <v>122</v>
      </c>
      <c r="R12" s="86">
        <f t="shared" si="3"/>
        <v>0.20132013201320131</v>
      </c>
      <c r="S12" s="94"/>
      <c r="T12" s="94">
        <v>357</v>
      </c>
      <c r="U12" s="94">
        <v>90</v>
      </c>
      <c r="V12" s="86">
        <f t="shared" si="4"/>
        <v>0.25210084033613445</v>
      </c>
      <c r="W12" s="94"/>
      <c r="X12" s="94">
        <v>434</v>
      </c>
      <c r="Y12" s="94">
        <v>106</v>
      </c>
      <c r="Z12" s="86">
        <f t="shared" si="5"/>
        <v>0.24423963133640553</v>
      </c>
      <c r="AA12" s="94"/>
      <c r="AB12" s="94">
        <v>311</v>
      </c>
      <c r="AC12" s="94">
        <v>71</v>
      </c>
      <c r="AD12" s="86">
        <f t="shared" si="6"/>
        <v>0.22829581993569131</v>
      </c>
      <c r="AE12" s="94"/>
      <c r="AF12" s="94">
        <v>294</v>
      </c>
      <c r="AG12" s="94">
        <v>58</v>
      </c>
      <c r="AH12" s="86">
        <f t="shared" si="7"/>
        <v>0.19727891156462585</v>
      </c>
      <c r="AI12" s="94"/>
      <c r="AJ12" s="94">
        <v>15</v>
      </c>
      <c r="AK12" s="94">
        <v>0</v>
      </c>
      <c r="AL12" s="86">
        <f t="shared" si="8"/>
        <v>0</v>
      </c>
    </row>
    <row r="13" spans="1:38" s="11" customFormat="1" ht="20.100000000000001" customHeight="1" thickBot="1" x14ac:dyDescent="0.35">
      <c r="A13" s="29" t="s">
        <v>15</v>
      </c>
      <c r="B13" s="95">
        <f>SUM(B5:B12)</f>
        <v>2506</v>
      </c>
      <c r="C13" s="95"/>
      <c r="D13" s="2">
        <f>SUM(D5:D12)</f>
        <v>1000</v>
      </c>
      <c r="E13" s="95">
        <f t="shared" ref="E13:AG13" si="9">SUM(E5:E12)</f>
        <v>116</v>
      </c>
      <c r="F13" s="101">
        <f t="shared" si="0"/>
        <v>0.11600000000000001</v>
      </c>
      <c r="G13" s="95"/>
      <c r="H13" s="2">
        <f t="shared" ref="H13" si="10">SUM(H5:H12)</f>
        <v>842</v>
      </c>
      <c r="I13" s="95">
        <f t="shared" si="9"/>
        <v>106</v>
      </c>
      <c r="J13" s="101">
        <f t="shared" si="1"/>
        <v>0.12589073634204276</v>
      </c>
      <c r="K13" s="95"/>
      <c r="L13" s="2">
        <f t="shared" ref="L13" si="11">SUM(L5:L12)</f>
        <v>437</v>
      </c>
      <c r="M13" s="95">
        <f t="shared" si="9"/>
        <v>81</v>
      </c>
      <c r="N13" s="101">
        <f t="shared" si="2"/>
        <v>0.18535469107551489</v>
      </c>
      <c r="O13" s="95"/>
      <c r="P13" s="2">
        <f t="shared" ref="P13" si="12">SUM(P5:P12)</f>
        <v>1440</v>
      </c>
      <c r="Q13" s="95">
        <f t="shared" si="9"/>
        <v>233</v>
      </c>
      <c r="R13" s="101">
        <f t="shared" si="3"/>
        <v>0.16180555555555556</v>
      </c>
      <c r="S13" s="95"/>
      <c r="T13" s="2">
        <f t="shared" ref="T13" si="13">SUM(T5:T12)</f>
        <v>1076</v>
      </c>
      <c r="U13" s="95">
        <f t="shared" si="9"/>
        <v>186</v>
      </c>
      <c r="V13" s="101">
        <f t="shared" si="4"/>
        <v>0.17286245353159851</v>
      </c>
      <c r="W13" s="95"/>
      <c r="X13" s="2">
        <f t="shared" ref="X13" si="14">SUM(X5:X12)</f>
        <v>1115</v>
      </c>
      <c r="Y13" s="95">
        <f t="shared" si="9"/>
        <v>221</v>
      </c>
      <c r="Z13" s="101">
        <f t="shared" si="5"/>
        <v>0.19820627802690582</v>
      </c>
      <c r="AA13" s="95"/>
      <c r="AB13" s="2">
        <f t="shared" ref="AB13:AC13" si="15">SUM(AB5:AB12)</f>
        <v>800</v>
      </c>
      <c r="AC13" s="95">
        <f t="shared" si="15"/>
        <v>138</v>
      </c>
      <c r="AD13" s="101">
        <f t="shared" si="6"/>
        <v>0.17249999999999999</v>
      </c>
      <c r="AE13" s="95"/>
      <c r="AF13" s="2">
        <f t="shared" ref="AF13" si="16">SUM(AF5:AF12)</f>
        <v>741</v>
      </c>
      <c r="AG13" s="95">
        <f t="shared" si="9"/>
        <v>100</v>
      </c>
      <c r="AH13" s="101">
        <f t="shared" si="7"/>
        <v>0.1349527665317139</v>
      </c>
      <c r="AI13" s="95"/>
      <c r="AJ13" s="2">
        <f t="shared" ref="AJ13:AK13" si="17">SUM(AJ5:AJ12)</f>
        <v>164</v>
      </c>
      <c r="AK13" s="95">
        <f t="shared" si="17"/>
        <v>3</v>
      </c>
      <c r="AL13" s="101">
        <f t="shared" si="8"/>
        <v>1.8292682926829267E-2</v>
      </c>
    </row>
    <row r="14" spans="1:38" ht="20.100000000000001" customHeight="1" thickBot="1" x14ac:dyDescent="0.35">
      <c r="A14" s="9"/>
      <c r="B14" s="9"/>
      <c r="C14" s="88"/>
      <c r="D14" s="9"/>
      <c r="E14" s="1"/>
      <c r="F14" s="1"/>
      <c r="G14" s="1"/>
      <c r="K14" s="1"/>
      <c r="O14" s="1"/>
      <c r="S14" s="1"/>
      <c r="W14" s="1"/>
      <c r="AA14" s="89"/>
      <c r="AE14" s="1"/>
      <c r="AI14" s="1"/>
    </row>
    <row r="15" spans="1:38" ht="20.100000000000001" customHeight="1" x14ac:dyDescent="0.3">
      <c r="A15" s="245" t="s">
        <v>371</v>
      </c>
      <c r="B15" s="246" t="s">
        <v>520</v>
      </c>
      <c r="C15" s="98"/>
      <c r="D15" s="242" t="s">
        <v>518</v>
      </c>
      <c r="E15" s="228" t="s">
        <v>402</v>
      </c>
      <c r="F15" s="228" t="s">
        <v>403</v>
      </c>
      <c r="G15" s="72"/>
      <c r="K15" s="72"/>
      <c r="O15" s="72"/>
      <c r="S15" s="72"/>
      <c r="W15" s="72"/>
      <c r="AA15" s="72"/>
      <c r="AE15" s="72"/>
      <c r="AI15" s="72"/>
    </row>
    <row r="16" spans="1:38" ht="42.75" customHeight="1" x14ac:dyDescent="0.3">
      <c r="A16" s="231"/>
      <c r="B16" s="229"/>
      <c r="C16" s="99"/>
      <c r="D16" s="243"/>
      <c r="E16" s="229"/>
      <c r="F16" s="229"/>
      <c r="G16" s="72"/>
      <c r="K16" s="72"/>
      <c r="O16" s="72"/>
      <c r="S16" s="72"/>
      <c r="W16" s="72"/>
      <c r="AA16" s="72"/>
      <c r="AE16" s="72"/>
      <c r="AI16" s="72"/>
    </row>
    <row r="17" spans="1:35" ht="20.100000000000001" customHeight="1" x14ac:dyDescent="0.3">
      <c r="A17" s="19" t="s">
        <v>5</v>
      </c>
      <c r="B17" s="93">
        <v>14</v>
      </c>
      <c r="C17" s="93"/>
      <c r="D17" s="93">
        <v>8</v>
      </c>
      <c r="E17" s="96">
        <v>0</v>
      </c>
      <c r="F17" s="85">
        <f>E17/D17</f>
        <v>0</v>
      </c>
      <c r="G17" s="37"/>
      <c r="K17" s="37"/>
      <c r="O17" s="37"/>
      <c r="S17" s="37"/>
      <c r="W17" s="37"/>
      <c r="AA17" s="37"/>
      <c r="AE17" s="37"/>
      <c r="AI17" s="37"/>
    </row>
    <row r="18" spans="1:35" ht="20.100000000000001" customHeight="1" x14ac:dyDescent="0.3">
      <c r="A18" s="19" t="s">
        <v>6</v>
      </c>
      <c r="B18" s="93">
        <v>194</v>
      </c>
      <c r="C18" s="93"/>
      <c r="D18" s="93">
        <v>172</v>
      </c>
      <c r="E18" s="96">
        <v>0</v>
      </c>
      <c r="F18" s="85">
        <f t="shared" ref="F18:F25" si="18">E18/D18</f>
        <v>0</v>
      </c>
      <c r="G18" s="37"/>
      <c r="K18" s="37"/>
      <c r="O18" s="37"/>
      <c r="S18" s="37"/>
      <c r="W18" s="37"/>
      <c r="AA18" s="37"/>
      <c r="AE18" s="37"/>
      <c r="AI18" s="37"/>
    </row>
    <row r="19" spans="1:35" ht="20.100000000000001" customHeight="1" x14ac:dyDescent="0.3">
      <c r="A19" s="19" t="s">
        <v>7</v>
      </c>
      <c r="B19" s="93">
        <v>310</v>
      </c>
      <c r="C19" s="93"/>
      <c r="D19" s="93">
        <v>271</v>
      </c>
      <c r="E19" s="96">
        <v>0</v>
      </c>
      <c r="F19" s="85">
        <f t="shared" si="18"/>
        <v>0</v>
      </c>
      <c r="G19" s="37"/>
      <c r="K19" s="37"/>
      <c r="O19" s="37"/>
      <c r="S19" s="37"/>
      <c r="W19" s="37"/>
      <c r="AA19" s="37"/>
      <c r="AE19" s="37"/>
      <c r="AI19" s="37"/>
    </row>
    <row r="20" spans="1:35" ht="20.100000000000001" customHeight="1" x14ac:dyDescent="0.3">
      <c r="A20" s="19" t="s">
        <v>8</v>
      </c>
      <c r="B20" s="93">
        <v>125</v>
      </c>
      <c r="C20" s="93"/>
      <c r="D20" s="93">
        <v>41</v>
      </c>
      <c r="E20" s="96">
        <v>0</v>
      </c>
      <c r="F20" s="85">
        <f t="shared" si="18"/>
        <v>0</v>
      </c>
      <c r="G20" s="37"/>
      <c r="K20" s="37"/>
      <c r="O20" s="37"/>
      <c r="S20" s="37"/>
      <c r="W20" s="37"/>
      <c r="AA20" s="37"/>
      <c r="AE20" s="37"/>
      <c r="AI20" s="37"/>
    </row>
    <row r="21" spans="1:35" ht="20.100000000000001" customHeight="1" x14ac:dyDescent="0.3">
      <c r="A21" s="19" t="s">
        <v>9</v>
      </c>
      <c r="B21" s="93">
        <v>128</v>
      </c>
      <c r="C21" s="93"/>
      <c r="D21" s="93">
        <v>1</v>
      </c>
      <c r="E21" s="96">
        <v>0</v>
      </c>
      <c r="F21" s="85">
        <f t="shared" si="18"/>
        <v>0</v>
      </c>
      <c r="G21" s="37"/>
      <c r="K21" s="37"/>
      <c r="O21" s="37"/>
      <c r="S21" s="37"/>
      <c r="W21" s="37"/>
      <c r="AA21" s="37"/>
      <c r="AE21" s="37"/>
      <c r="AI21" s="37"/>
    </row>
    <row r="22" spans="1:35" ht="20.100000000000001" customHeight="1" x14ac:dyDescent="0.3">
      <c r="A22" s="19" t="s">
        <v>10</v>
      </c>
      <c r="B22" s="93">
        <v>193</v>
      </c>
      <c r="C22" s="93"/>
      <c r="D22" s="93">
        <v>0</v>
      </c>
      <c r="E22" s="62" t="s">
        <v>179</v>
      </c>
      <c r="F22" s="85" t="s">
        <v>179</v>
      </c>
      <c r="G22" s="37"/>
      <c r="K22" s="37"/>
      <c r="O22" s="37"/>
      <c r="S22" s="37"/>
      <c r="W22" s="37"/>
      <c r="AA22" s="37"/>
      <c r="AE22" s="37"/>
      <c r="AI22" s="37"/>
    </row>
    <row r="23" spans="1:35" ht="20.100000000000001" customHeight="1" x14ac:dyDescent="0.3">
      <c r="A23" s="19" t="s">
        <v>11</v>
      </c>
      <c r="B23" s="93">
        <v>235</v>
      </c>
      <c r="C23" s="93"/>
      <c r="D23" s="93">
        <v>0</v>
      </c>
      <c r="E23" s="62" t="s">
        <v>179</v>
      </c>
      <c r="F23" s="85" t="s">
        <v>179</v>
      </c>
      <c r="G23" s="37"/>
      <c r="K23" s="37"/>
      <c r="O23" s="37"/>
      <c r="S23" s="37"/>
      <c r="W23" s="37"/>
      <c r="AA23" s="37"/>
      <c r="AE23" s="37"/>
      <c r="AI23" s="37"/>
    </row>
    <row r="24" spans="1:35" ht="20.100000000000001" customHeight="1" x14ac:dyDescent="0.3">
      <c r="A24" s="25" t="s">
        <v>12</v>
      </c>
      <c r="B24" s="94">
        <v>426</v>
      </c>
      <c r="C24" s="94"/>
      <c r="D24" s="94">
        <v>0</v>
      </c>
      <c r="E24" s="63" t="s">
        <v>179</v>
      </c>
      <c r="F24" s="86" t="s">
        <v>179</v>
      </c>
      <c r="G24" s="37"/>
      <c r="K24" s="37"/>
      <c r="O24" s="37"/>
      <c r="S24" s="37"/>
      <c r="W24" s="37"/>
      <c r="AA24" s="37"/>
      <c r="AE24" s="37"/>
      <c r="AI24" s="37"/>
    </row>
    <row r="25" spans="1:35" ht="20.100000000000001" customHeight="1" thickBot="1" x14ac:dyDescent="0.35">
      <c r="A25" s="29" t="s">
        <v>0</v>
      </c>
      <c r="B25" s="95">
        <f>SUM(B17:B24)</f>
        <v>1625</v>
      </c>
      <c r="C25" s="97"/>
      <c r="D25" s="2">
        <f>SUM(D17:D24)</f>
        <v>493</v>
      </c>
      <c r="E25" s="83">
        <v>0</v>
      </c>
      <c r="F25" s="101">
        <f t="shared" si="18"/>
        <v>0</v>
      </c>
      <c r="G25" s="71"/>
      <c r="K25" s="71"/>
      <c r="O25" s="71"/>
      <c r="S25" s="71"/>
      <c r="W25" s="71"/>
      <c r="AA25" s="71"/>
      <c r="AE25" s="71"/>
      <c r="AI25" s="71"/>
    </row>
    <row r="26" spans="1:35" ht="20.100000000000001" customHeight="1" x14ac:dyDescent="0.3">
      <c r="B26" s="1"/>
      <c r="C26" s="89"/>
      <c r="D26" s="1"/>
      <c r="E26" s="1"/>
      <c r="F26" s="1"/>
      <c r="G26" s="1"/>
      <c r="K26" s="1"/>
      <c r="O26" s="1"/>
      <c r="S26" s="1"/>
      <c r="W26" s="1"/>
      <c r="AA26" s="89"/>
      <c r="AE26" s="1"/>
      <c r="AI26" s="1"/>
    </row>
    <row r="27" spans="1:35" ht="20.100000000000001" customHeight="1" x14ac:dyDescent="0.3">
      <c r="B27" s="1"/>
      <c r="C27" s="89"/>
      <c r="D27" s="1"/>
    </row>
  </sheetData>
  <mergeCells count="42">
    <mergeCell ref="F15:F16"/>
    <mergeCell ref="E15:E16"/>
    <mergeCell ref="A15:A16"/>
    <mergeCell ref="B15:B16"/>
    <mergeCell ref="D15:D16"/>
    <mergeCell ref="AJ3:AJ4"/>
    <mergeCell ref="AK3:AK4"/>
    <mergeCell ref="A3:A4"/>
    <mergeCell ref="B3:B4"/>
    <mergeCell ref="D3:D4"/>
    <mergeCell ref="H3:H4"/>
    <mergeCell ref="L3:L4"/>
    <mergeCell ref="E3:E4"/>
    <mergeCell ref="I3:I4"/>
    <mergeCell ref="M3:M4"/>
    <mergeCell ref="Q3:Q4"/>
    <mergeCell ref="U3:U4"/>
    <mergeCell ref="Y3:Y4"/>
    <mergeCell ref="J3:J4"/>
    <mergeCell ref="F3:F4"/>
    <mergeCell ref="G3:G4"/>
    <mergeCell ref="K3:K4"/>
    <mergeCell ref="AL3:AL4"/>
    <mergeCell ref="AH3:AH4"/>
    <mergeCell ref="Z3:Z4"/>
    <mergeCell ref="V3:V4"/>
    <mergeCell ref="R3:R4"/>
    <mergeCell ref="AE3:AE4"/>
    <mergeCell ref="AI3:AI4"/>
    <mergeCell ref="T3:T4"/>
    <mergeCell ref="X3:X4"/>
    <mergeCell ref="AF3:AF4"/>
    <mergeCell ref="AG3:AG4"/>
    <mergeCell ref="P3:P4"/>
    <mergeCell ref="O3:O4"/>
    <mergeCell ref="S3:S4"/>
    <mergeCell ref="W3:W4"/>
    <mergeCell ref="AA3:AA4"/>
    <mergeCell ref="AB3:AB4"/>
    <mergeCell ref="AC3:AC4"/>
    <mergeCell ref="AD3:AD4"/>
    <mergeCell ref="N3:N4"/>
  </mergeCells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zoomScale="98" zoomScaleNormal="98" workbookViewId="0"/>
  </sheetViews>
  <sheetFormatPr defaultColWidth="9.21875" defaultRowHeight="20.100000000000001" customHeight="1" x14ac:dyDescent="0.3"/>
  <cols>
    <col min="1" max="1" width="15" style="87" customWidth="1"/>
    <col min="2" max="2" width="19.21875" style="87" customWidth="1"/>
    <col min="3" max="3" width="15.21875" style="154" customWidth="1"/>
    <col min="4" max="4" width="10.44140625" style="87" customWidth="1"/>
    <col min="5" max="5" width="15.77734375" style="87" customWidth="1"/>
    <col min="6" max="6" width="11.21875" style="87" customWidth="1"/>
    <col min="7" max="7" width="13" style="87" customWidth="1"/>
    <col min="8" max="8" width="31.21875" style="87" customWidth="1"/>
    <col min="9" max="9" width="28" style="168" customWidth="1"/>
    <col min="10" max="13" width="15" style="87" customWidth="1"/>
    <col min="14" max="16" width="15" style="10" customWidth="1"/>
    <col min="17" max="17" width="15" style="87" customWidth="1"/>
    <col min="18" max="19" width="15" style="10" customWidth="1"/>
    <col min="20" max="20" width="10.21875" style="10" customWidth="1"/>
    <col min="21" max="21" width="2.21875" style="87" customWidth="1"/>
    <col min="22" max="24" width="10.21875" style="87" customWidth="1"/>
    <col min="25" max="25" width="2.21875" style="87" customWidth="1"/>
    <col min="26" max="28" width="10.21875" style="87" customWidth="1"/>
    <col min="29" max="29" width="2.21875" style="87" customWidth="1"/>
    <col min="30" max="32" width="10.21875" style="87" customWidth="1"/>
    <col min="33" max="16384" width="9.21875" style="87"/>
  </cols>
  <sheetData>
    <row r="1" spans="1:29" ht="20.100000000000001" customHeight="1" x14ac:dyDescent="0.3">
      <c r="A1" s="202" t="s">
        <v>750</v>
      </c>
      <c r="B1" s="90"/>
      <c r="C1" s="153"/>
      <c r="D1" s="90"/>
      <c r="E1" s="90"/>
      <c r="F1" s="90"/>
      <c r="G1" s="90"/>
      <c r="H1" s="90"/>
      <c r="I1" s="169"/>
      <c r="J1" s="90"/>
      <c r="K1" s="90"/>
      <c r="L1" s="90"/>
      <c r="M1" s="90"/>
      <c r="N1" s="17"/>
      <c r="O1" s="17"/>
      <c r="P1" s="17"/>
      <c r="Q1" s="90"/>
      <c r="R1" s="17"/>
      <c r="S1" s="17"/>
      <c r="T1" s="17"/>
      <c r="U1" s="90"/>
      <c r="Y1" s="90"/>
      <c r="AC1" s="90"/>
    </row>
    <row r="2" spans="1:29" ht="20.100000000000001" customHeight="1" thickBot="1" x14ac:dyDescent="0.35">
      <c r="B2" s="89"/>
      <c r="C2" s="165"/>
      <c r="D2" s="88"/>
      <c r="E2" s="88"/>
      <c r="F2" s="88"/>
      <c r="G2" s="88"/>
      <c r="H2" s="88"/>
      <c r="I2" s="172"/>
    </row>
    <row r="3" spans="1:29" ht="34.5" customHeight="1" x14ac:dyDescent="0.3">
      <c r="A3" s="160"/>
      <c r="B3" s="161"/>
      <c r="C3" s="173" t="s">
        <v>510</v>
      </c>
      <c r="D3" s="174" t="s">
        <v>403</v>
      </c>
      <c r="E3" s="173" t="s">
        <v>509</v>
      </c>
      <c r="F3" s="174" t="s">
        <v>403</v>
      </c>
      <c r="G3" s="174" t="s">
        <v>0</v>
      </c>
      <c r="H3" s="175" t="s">
        <v>508</v>
      </c>
    </row>
    <row r="4" spans="1:29" ht="20.100000000000001" customHeight="1" x14ac:dyDescent="0.3">
      <c r="A4" s="203" t="s">
        <v>4</v>
      </c>
      <c r="B4" s="156" t="s">
        <v>5</v>
      </c>
      <c r="C4" s="87">
        <v>7</v>
      </c>
      <c r="D4" s="155">
        <f>C4/G4</f>
        <v>0.58333333333333337</v>
      </c>
      <c r="E4" s="87">
        <v>5</v>
      </c>
      <c r="F4" s="155">
        <f>E4/G4</f>
        <v>0.41666666666666669</v>
      </c>
      <c r="G4" s="87">
        <f>SUM(C4,E4)</f>
        <v>12</v>
      </c>
      <c r="H4" s="170" t="s">
        <v>719</v>
      </c>
      <c r="K4" s="166"/>
      <c r="L4" s="167"/>
    </row>
    <row r="5" spans="1:29" ht="20.100000000000001" customHeight="1" x14ac:dyDescent="0.3">
      <c r="A5" s="150"/>
      <c r="B5" s="156" t="s">
        <v>6</v>
      </c>
      <c r="C5" s="87">
        <v>45</v>
      </c>
      <c r="D5" s="155">
        <f t="shared" ref="D5:D21" si="0">C5/G5</f>
        <v>0.91836734693877553</v>
      </c>
      <c r="E5" s="87">
        <v>4</v>
      </c>
      <c r="F5" s="155">
        <f t="shared" ref="F5:F21" si="1">E5/G5</f>
        <v>8.1632653061224483E-2</v>
      </c>
      <c r="G5" s="87">
        <f t="shared" ref="G5:G22" si="2">SUM(C5,E5)</f>
        <v>49</v>
      </c>
      <c r="H5" s="170" t="s">
        <v>720</v>
      </c>
      <c r="K5" s="166"/>
      <c r="L5" s="167"/>
    </row>
    <row r="6" spans="1:29" ht="20.100000000000001" customHeight="1" x14ac:dyDescent="0.3">
      <c r="A6" s="150"/>
      <c r="B6" s="156" t="s">
        <v>7</v>
      </c>
      <c r="C6" s="87">
        <v>89</v>
      </c>
      <c r="D6" s="155">
        <f t="shared" si="0"/>
        <v>0.90816326530612246</v>
      </c>
      <c r="E6" s="87">
        <v>9</v>
      </c>
      <c r="F6" s="155">
        <f t="shared" si="1"/>
        <v>9.1836734693877556E-2</v>
      </c>
      <c r="G6" s="87">
        <f t="shared" si="2"/>
        <v>98</v>
      </c>
      <c r="H6" s="168" t="s">
        <v>507</v>
      </c>
      <c r="K6" s="136"/>
      <c r="L6" s="136"/>
    </row>
    <row r="7" spans="1:29" ht="20.100000000000001" customHeight="1" x14ac:dyDescent="0.3">
      <c r="A7" s="150"/>
      <c r="B7" s="156" t="s">
        <v>8</v>
      </c>
      <c r="C7" s="87">
        <v>169</v>
      </c>
      <c r="D7" s="155">
        <f t="shared" si="0"/>
        <v>0.82843137254901966</v>
      </c>
      <c r="E7" s="87">
        <v>35</v>
      </c>
      <c r="F7" s="155">
        <f t="shared" si="1"/>
        <v>0.17156862745098039</v>
      </c>
      <c r="G7" s="115">
        <f t="shared" si="2"/>
        <v>204</v>
      </c>
      <c r="H7" s="170" t="s">
        <v>721</v>
      </c>
      <c r="K7" s="166"/>
      <c r="L7" s="167"/>
    </row>
    <row r="8" spans="1:29" ht="20.100000000000001" customHeight="1" x14ac:dyDescent="0.3">
      <c r="A8" s="150"/>
      <c r="B8" s="156" t="s">
        <v>9</v>
      </c>
      <c r="C8" s="87">
        <v>280</v>
      </c>
      <c r="D8" s="155">
        <f t="shared" si="0"/>
        <v>0.82595870206489674</v>
      </c>
      <c r="E8" s="87">
        <v>59</v>
      </c>
      <c r="F8" s="155">
        <f t="shared" si="1"/>
        <v>0.17404129793510326</v>
      </c>
      <c r="G8" s="115">
        <f t="shared" si="2"/>
        <v>339</v>
      </c>
      <c r="H8" s="170" t="s">
        <v>722</v>
      </c>
      <c r="K8" s="166"/>
      <c r="L8" s="167"/>
    </row>
    <row r="9" spans="1:29" ht="20.100000000000001" customHeight="1" x14ac:dyDescent="0.3">
      <c r="A9" s="150"/>
      <c r="B9" s="156" t="s">
        <v>10</v>
      </c>
      <c r="C9" s="87">
        <v>377</v>
      </c>
      <c r="D9" s="155">
        <f t="shared" si="0"/>
        <v>0.79535864978902948</v>
      </c>
      <c r="E9" s="87">
        <v>97</v>
      </c>
      <c r="F9" s="155">
        <f t="shared" si="1"/>
        <v>0.20464135021097046</v>
      </c>
      <c r="G9" s="87">
        <f t="shared" si="2"/>
        <v>474</v>
      </c>
      <c r="H9" s="170" t="s">
        <v>723</v>
      </c>
      <c r="K9" s="166"/>
      <c r="L9" s="167"/>
    </row>
    <row r="10" spans="1:29" ht="20.100000000000001" customHeight="1" x14ac:dyDescent="0.3">
      <c r="A10" s="150"/>
      <c r="B10" s="156" t="s">
        <v>11</v>
      </c>
      <c r="C10" s="87">
        <v>386</v>
      </c>
      <c r="D10" s="155">
        <f t="shared" si="0"/>
        <v>0.70825688073394499</v>
      </c>
      <c r="E10" s="87">
        <v>159</v>
      </c>
      <c r="F10" s="155">
        <f t="shared" si="1"/>
        <v>0.29174311926605506</v>
      </c>
      <c r="G10" s="87">
        <f t="shared" si="2"/>
        <v>545</v>
      </c>
      <c r="H10" s="170" t="s">
        <v>724</v>
      </c>
      <c r="K10" s="166"/>
      <c r="L10" s="167"/>
    </row>
    <row r="11" spans="1:29" ht="20.100000000000001" customHeight="1" x14ac:dyDescent="0.3">
      <c r="A11" s="150"/>
      <c r="B11" s="156" t="s">
        <v>12</v>
      </c>
      <c r="C11" s="87">
        <v>422</v>
      </c>
      <c r="D11" s="155">
        <f t="shared" si="0"/>
        <v>0.5375796178343949</v>
      </c>
      <c r="E11" s="87">
        <v>363</v>
      </c>
      <c r="F11" s="155">
        <f t="shared" si="1"/>
        <v>0.4624203821656051</v>
      </c>
      <c r="G11" s="87">
        <f t="shared" si="2"/>
        <v>785</v>
      </c>
      <c r="H11" s="170" t="s">
        <v>725</v>
      </c>
      <c r="K11" s="166"/>
      <c r="L11" s="167"/>
    </row>
    <row r="12" spans="1:29" ht="20.100000000000001" customHeight="1" x14ac:dyDescent="0.3">
      <c r="A12" s="203" t="s">
        <v>493</v>
      </c>
      <c r="B12" s="157" t="s">
        <v>494</v>
      </c>
      <c r="C12" s="87">
        <v>805</v>
      </c>
      <c r="D12" s="155">
        <f t="shared" si="0"/>
        <v>0.71113074204946991</v>
      </c>
      <c r="E12" s="87">
        <v>327</v>
      </c>
      <c r="F12" s="155">
        <f t="shared" si="1"/>
        <v>0.28886925795053003</v>
      </c>
      <c r="G12" s="115">
        <f t="shared" si="2"/>
        <v>1132</v>
      </c>
      <c r="H12" s="168" t="s">
        <v>507</v>
      </c>
      <c r="L12" s="115"/>
    </row>
    <row r="13" spans="1:29" ht="20.100000000000001" customHeight="1" x14ac:dyDescent="0.3">
      <c r="A13" s="151"/>
      <c r="B13" s="158" t="s">
        <v>495</v>
      </c>
      <c r="C13" s="87">
        <v>970</v>
      </c>
      <c r="D13" s="155">
        <f t="shared" si="0"/>
        <v>0.70596797671033484</v>
      </c>
      <c r="E13" s="87">
        <v>404</v>
      </c>
      <c r="F13" s="155">
        <f t="shared" si="1"/>
        <v>0.29403202328966521</v>
      </c>
      <c r="G13" s="115">
        <f t="shared" si="2"/>
        <v>1374</v>
      </c>
      <c r="H13" s="170" t="s">
        <v>726</v>
      </c>
      <c r="K13" s="166"/>
      <c r="L13" s="167"/>
    </row>
    <row r="14" spans="1:29" ht="20.100000000000001" customHeight="1" x14ac:dyDescent="0.3">
      <c r="A14" s="152" t="s">
        <v>496</v>
      </c>
      <c r="B14" s="159" t="s">
        <v>501</v>
      </c>
      <c r="C14" s="87">
        <v>302</v>
      </c>
      <c r="D14" s="155">
        <f t="shared" si="0"/>
        <v>0.74019607843137258</v>
      </c>
      <c r="E14" s="87">
        <v>106</v>
      </c>
      <c r="F14" s="155">
        <f t="shared" si="1"/>
        <v>0.25980392156862747</v>
      </c>
      <c r="G14" s="87">
        <f t="shared" si="2"/>
        <v>408</v>
      </c>
      <c r="H14" s="168" t="s">
        <v>507</v>
      </c>
    </row>
    <row r="15" spans="1:29" ht="20.100000000000001" customHeight="1" x14ac:dyDescent="0.3">
      <c r="A15" s="26"/>
      <c r="B15" s="159" t="s">
        <v>497</v>
      </c>
      <c r="C15" s="87">
        <v>331</v>
      </c>
      <c r="D15" s="155">
        <f t="shared" si="0"/>
        <v>0.69831223628691985</v>
      </c>
      <c r="E15" s="87">
        <v>143</v>
      </c>
      <c r="F15" s="155">
        <f t="shared" si="1"/>
        <v>0.30168776371308015</v>
      </c>
      <c r="G15" s="87">
        <f t="shared" si="2"/>
        <v>474</v>
      </c>
      <c r="H15" s="170" t="s">
        <v>727</v>
      </c>
      <c r="K15" s="166"/>
      <c r="L15" s="167"/>
    </row>
    <row r="16" spans="1:29" ht="20.100000000000001" customHeight="1" x14ac:dyDescent="0.3">
      <c r="A16" s="26"/>
      <c r="B16" s="159" t="s">
        <v>498</v>
      </c>
      <c r="C16" s="87">
        <v>337</v>
      </c>
      <c r="D16" s="155">
        <f t="shared" si="0"/>
        <v>0.70354906054279753</v>
      </c>
      <c r="E16" s="87">
        <v>142</v>
      </c>
      <c r="F16" s="155">
        <f t="shared" si="1"/>
        <v>0.29645093945720252</v>
      </c>
      <c r="G16" s="87">
        <f t="shared" si="2"/>
        <v>479</v>
      </c>
      <c r="H16" s="170" t="s">
        <v>728</v>
      </c>
      <c r="K16" s="166"/>
      <c r="L16" s="167"/>
    </row>
    <row r="17" spans="1:20" ht="20.100000000000001" customHeight="1" x14ac:dyDescent="0.3">
      <c r="A17" s="26"/>
      <c r="B17" s="159" t="s">
        <v>499</v>
      </c>
      <c r="C17" s="87">
        <v>363</v>
      </c>
      <c r="D17" s="155">
        <f t="shared" si="0"/>
        <v>0.68490566037735845</v>
      </c>
      <c r="E17" s="87">
        <v>167</v>
      </c>
      <c r="F17" s="155">
        <f t="shared" si="1"/>
        <v>0.31509433962264149</v>
      </c>
      <c r="G17" s="87">
        <f t="shared" si="2"/>
        <v>530</v>
      </c>
      <c r="H17" s="170" t="s">
        <v>729</v>
      </c>
      <c r="K17" s="166"/>
      <c r="L17" s="167"/>
    </row>
    <row r="18" spans="1:20" ht="20.100000000000001" customHeight="1" x14ac:dyDescent="0.3">
      <c r="A18" s="26"/>
      <c r="B18" s="159" t="s">
        <v>500</v>
      </c>
      <c r="C18" s="87">
        <v>434</v>
      </c>
      <c r="D18" s="155">
        <f t="shared" si="0"/>
        <v>0.72212978369384362</v>
      </c>
      <c r="E18" s="87">
        <v>167</v>
      </c>
      <c r="F18" s="155">
        <f t="shared" si="1"/>
        <v>0.27787021630615638</v>
      </c>
      <c r="G18" s="87">
        <f t="shared" si="2"/>
        <v>601</v>
      </c>
      <c r="H18" s="170" t="s">
        <v>730</v>
      </c>
      <c r="K18" s="166"/>
      <c r="L18" s="167"/>
    </row>
    <row r="19" spans="1:20" ht="20.100000000000001" customHeight="1" x14ac:dyDescent="0.3">
      <c r="A19" s="152" t="s">
        <v>502</v>
      </c>
      <c r="B19" s="159" t="s">
        <v>503</v>
      </c>
      <c r="C19" s="115">
        <v>152</v>
      </c>
      <c r="D19" s="155">
        <f>C19/G19</f>
        <v>0.92682926829268297</v>
      </c>
      <c r="E19" s="87">
        <v>12</v>
      </c>
      <c r="F19" s="155">
        <f t="shared" si="1"/>
        <v>7.3170731707317069E-2</v>
      </c>
      <c r="G19" s="115">
        <f t="shared" si="2"/>
        <v>164</v>
      </c>
      <c r="H19" s="168" t="s">
        <v>507</v>
      </c>
      <c r="L19" s="115"/>
    </row>
    <row r="20" spans="1:20" ht="20.100000000000001" customHeight="1" x14ac:dyDescent="0.3">
      <c r="A20" s="26"/>
      <c r="B20" s="159" t="s">
        <v>566</v>
      </c>
      <c r="C20" s="87">
        <v>1623</v>
      </c>
      <c r="D20" s="155">
        <f t="shared" ref="D20" si="3">C20/G20</f>
        <v>0.69299743808710501</v>
      </c>
      <c r="E20" s="87">
        <v>719</v>
      </c>
      <c r="F20" s="155">
        <f t="shared" si="1"/>
        <v>0.30700256191289499</v>
      </c>
      <c r="G20" s="87">
        <f>SUM(C20,E20)</f>
        <v>2342</v>
      </c>
      <c r="H20" s="170" t="s">
        <v>731</v>
      </c>
      <c r="K20" s="166"/>
      <c r="L20" s="167"/>
    </row>
    <row r="21" spans="1:20" ht="20.100000000000001" customHeight="1" x14ac:dyDescent="0.3">
      <c r="A21" s="152" t="s">
        <v>504</v>
      </c>
      <c r="B21" s="159" t="s">
        <v>505</v>
      </c>
      <c r="C21" s="87">
        <v>171</v>
      </c>
      <c r="D21" s="155">
        <f t="shared" si="0"/>
        <v>0.83009708737864074</v>
      </c>
      <c r="E21" s="87">
        <v>35</v>
      </c>
      <c r="F21" s="155">
        <f t="shared" si="1"/>
        <v>0.16990291262135923</v>
      </c>
      <c r="G21" s="87">
        <f t="shared" si="2"/>
        <v>206</v>
      </c>
      <c r="H21" s="168" t="s">
        <v>507</v>
      </c>
    </row>
    <row r="22" spans="1:20" ht="20.100000000000001" customHeight="1" thickBot="1" x14ac:dyDescent="0.35">
      <c r="A22" s="84"/>
      <c r="B22" s="162" t="s">
        <v>506</v>
      </c>
      <c r="C22" s="163">
        <v>1603</v>
      </c>
      <c r="D22" s="164">
        <f>C22/G22</f>
        <v>0.69725967812092216</v>
      </c>
      <c r="E22" s="88">
        <v>696</v>
      </c>
      <c r="F22" s="164">
        <f>E22/G22</f>
        <v>0.30274032187907784</v>
      </c>
      <c r="G22" s="163">
        <f t="shared" si="2"/>
        <v>2299</v>
      </c>
      <c r="H22" s="171" t="s">
        <v>703</v>
      </c>
      <c r="K22" s="166"/>
      <c r="L22" s="167"/>
    </row>
    <row r="23" spans="1:20" ht="20.100000000000001" customHeight="1" x14ac:dyDescent="0.3">
      <c r="A23" s="26"/>
      <c r="B23" s="26"/>
      <c r="D23" s="16"/>
      <c r="E23" s="16"/>
      <c r="F23" s="16"/>
      <c r="G23" s="16"/>
    </row>
    <row r="24" spans="1:20" s="26" customFormat="1" ht="20.100000000000001" customHeight="1" x14ac:dyDescent="0.3">
      <c r="A24" s="225" t="s">
        <v>732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199"/>
      <c r="N24" s="200"/>
      <c r="O24" s="16"/>
      <c r="P24" s="16"/>
      <c r="R24" s="16"/>
      <c r="S24" s="16"/>
      <c r="T24" s="16"/>
    </row>
    <row r="25" spans="1:20" s="26" customFormat="1" ht="20.100000000000001" customHeight="1" x14ac:dyDescent="0.3">
      <c r="A25" s="26" t="s">
        <v>718</v>
      </c>
      <c r="C25" s="46"/>
      <c r="I25" s="201"/>
      <c r="L25" s="199"/>
      <c r="M25" s="199"/>
      <c r="N25" s="200"/>
      <c r="O25" s="16"/>
      <c r="P25" s="16"/>
      <c r="R25" s="16"/>
      <c r="S25" s="16"/>
      <c r="T25" s="16"/>
    </row>
    <row r="26" spans="1:20" ht="20.100000000000001" customHeight="1" x14ac:dyDescent="0.3">
      <c r="L26" s="166"/>
      <c r="M26" s="166"/>
      <c r="N26" s="167"/>
    </row>
    <row r="27" spans="1:20" ht="20.100000000000001" customHeight="1" x14ac:dyDescent="0.3">
      <c r="L27" s="166"/>
      <c r="M27" s="166"/>
      <c r="N27" s="167"/>
    </row>
    <row r="28" spans="1:20" ht="20.100000000000001" customHeight="1" x14ac:dyDescent="0.3">
      <c r="L28" s="166"/>
      <c r="M28" s="166"/>
      <c r="N28" s="167"/>
    </row>
    <row r="29" spans="1:20" ht="20.100000000000001" customHeight="1" x14ac:dyDescent="0.3">
      <c r="L29" s="166"/>
      <c r="M29" s="166"/>
      <c r="N29" s="167"/>
    </row>
    <row r="30" spans="1:20" ht="20.100000000000001" customHeight="1" x14ac:dyDescent="0.3">
      <c r="L30" s="166"/>
      <c r="M30" s="166"/>
      <c r="N30" s="167"/>
    </row>
    <row r="31" spans="1:20" ht="20.100000000000001" customHeight="1" x14ac:dyDescent="0.3">
      <c r="L31" s="166"/>
      <c r="M31" s="166"/>
      <c r="N31" s="167"/>
    </row>
    <row r="32" spans="1:20" ht="20.100000000000001" customHeight="1" x14ac:dyDescent="0.3">
      <c r="L32" s="166"/>
      <c r="M32" s="166"/>
      <c r="N32" s="167"/>
    </row>
    <row r="33" spans="12:14" ht="20.100000000000001" customHeight="1" x14ac:dyDescent="0.3">
      <c r="L33" s="166"/>
      <c r="M33" s="166"/>
      <c r="N33" s="167"/>
    </row>
    <row r="34" spans="12:14" ht="20.100000000000001" customHeight="1" x14ac:dyDescent="0.3">
      <c r="L34" s="166"/>
      <c r="M34" s="166"/>
      <c r="N34" s="167"/>
    </row>
    <row r="35" spans="12:14" ht="20.100000000000001" customHeight="1" x14ac:dyDescent="0.3">
      <c r="L35" s="166"/>
      <c r="M35" s="166"/>
      <c r="N35" s="167"/>
    </row>
    <row r="36" spans="12:14" ht="20.100000000000001" customHeight="1" x14ac:dyDescent="0.3">
      <c r="L36" s="166"/>
      <c r="M36" s="166"/>
      <c r="N36" s="167"/>
    </row>
    <row r="37" spans="12:14" ht="20.100000000000001" customHeight="1" x14ac:dyDescent="0.3">
      <c r="L37" s="166"/>
      <c r="M37" s="166"/>
      <c r="N37" s="167"/>
    </row>
    <row r="38" spans="12:14" ht="20.100000000000001" customHeight="1" x14ac:dyDescent="0.3">
      <c r="L38" s="166"/>
      <c r="M38" s="166"/>
      <c r="N38" s="167"/>
    </row>
    <row r="39" spans="12:14" ht="20.100000000000001" customHeight="1" x14ac:dyDescent="0.3">
      <c r="L39" s="166"/>
      <c r="M39" s="166"/>
      <c r="N39" s="167"/>
    </row>
    <row r="40" spans="12:14" ht="20.100000000000001" customHeight="1" x14ac:dyDescent="0.3">
      <c r="L40" s="166"/>
      <c r="M40" s="166"/>
      <c r="N40" s="167"/>
    </row>
    <row r="41" spans="12:14" ht="20.100000000000001" customHeight="1" x14ac:dyDescent="0.3">
      <c r="L41" s="166"/>
      <c r="M41" s="166"/>
      <c r="N41" s="167"/>
    </row>
    <row r="42" spans="12:14" ht="20.100000000000001" customHeight="1" x14ac:dyDescent="0.3">
      <c r="L42" s="166"/>
      <c r="M42" s="166"/>
      <c r="N42" s="167"/>
    </row>
  </sheetData>
  <mergeCells count="1">
    <mergeCell ref="A24:L24"/>
  </mergeCells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tabSelected="1" zoomScale="80" zoomScaleNormal="80" workbookViewId="0">
      <selection activeCell="V24" sqref="V24"/>
    </sheetView>
  </sheetViews>
  <sheetFormatPr defaultColWidth="9.21875" defaultRowHeight="20.100000000000001" customHeight="1" x14ac:dyDescent="0.3"/>
  <cols>
    <col min="1" max="1" width="16.44140625" style="87" customWidth="1"/>
    <col min="2" max="2" width="18.21875" style="87" customWidth="1"/>
    <col min="3" max="3" width="2.21875" style="87" customWidth="1"/>
    <col min="4" max="4" width="11.77734375" style="87" customWidth="1"/>
    <col min="5" max="6" width="10.21875" style="87" customWidth="1"/>
    <col min="7" max="7" width="2.21875" style="87" customWidth="1"/>
    <col min="8" max="8" width="9.5546875" style="87" customWidth="1"/>
    <col min="9" max="10" width="10.21875" style="87" customWidth="1"/>
    <col min="11" max="11" width="2.21875" style="87" customWidth="1"/>
    <col min="12" max="12" width="9.5546875" style="10" customWidth="1"/>
    <col min="13" max="14" width="10.21875" style="10" customWidth="1"/>
    <col min="15" max="15" width="2.21875" style="87" customWidth="1"/>
    <col min="16" max="16" width="9.5546875" style="10" customWidth="1"/>
    <col min="17" max="18" width="10.21875" style="10" customWidth="1"/>
    <col min="19" max="19" width="2.77734375" style="87" customWidth="1"/>
    <col min="20" max="20" width="9.5546875" style="10" customWidth="1"/>
    <col min="21" max="22" width="10.21875" style="10" customWidth="1"/>
    <col min="23" max="23" width="2.21875" style="87" customWidth="1"/>
    <col min="24" max="24" width="9.5546875" style="87" customWidth="1"/>
    <col min="25" max="26" width="10.21875" style="87" customWidth="1"/>
    <col min="27" max="27" width="2.21875" style="87" customWidth="1"/>
    <col min="28" max="28" width="13.5546875" style="87" customWidth="1"/>
    <col min="29" max="30" width="10.21875" style="87" customWidth="1"/>
    <col min="31" max="31" width="2.21875" style="87" customWidth="1"/>
    <col min="32" max="32" width="9.5546875" style="87" customWidth="1"/>
    <col min="33" max="34" width="10.21875" style="87" customWidth="1"/>
    <col min="35" max="35" width="2.21875" style="87" customWidth="1"/>
    <col min="36" max="36" width="11.5546875" style="87" customWidth="1"/>
    <col min="37" max="38" width="10.21875" style="87" customWidth="1"/>
    <col min="39" max="16384" width="9.21875" style="87"/>
  </cols>
  <sheetData>
    <row r="1" spans="1:38" ht="20.100000000000001" customHeight="1" x14ac:dyDescent="0.3">
      <c r="A1" s="207" t="s">
        <v>751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17"/>
      <c r="M1" s="17"/>
      <c r="N1" s="17"/>
      <c r="O1" s="90"/>
      <c r="P1" s="17"/>
      <c r="Q1" s="17"/>
      <c r="R1" s="17"/>
      <c r="S1" s="90"/>
      <c r="T1" s="17"/>
      <c r="U1" s="17"/>
      <c r="V1" s="17"/>
      <c r="W1" s="90"/>
      <c r="AA1" s="90"/>
      <c r="AE1" s="90"/>
      <c r="AI1" s="90"/>
    </row>
    <row r="2" spans="1:38" ht="20.100000000000001" customHeight="1" thickBot="1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61"/>
      <c r="V2" s="61"/>
      <c r="W2" s="92"/>
      <c r="AA2" s="92"/>
      <c r="AE2" s="92"/>
      <c r="AI2" s="92"/>
    </row>
    <row r="3" spans="1:38" ht="26.25" customHeight="1" x14ac:dyDescent="0.3">
      <c r="A3" s="245" t="s">
        <v>4</v>
      </c>
      <c r="B3" s="246" t="s">
        <v>519</v>
      </c>
      <c r="C3" s="209"/>
      <c r="D3" s="242" t="s">
        <v>75</v>
      </c>
      <c r="E3" s="228" t="s">
        <v>402</v>
      </c>
      <c r="F3" s="228" t="s">
        <v>403</v>
      </c>
      <c r="G3" s="228"/>
      <c r="H3" s="242" t="s">
        <v>76</v>
      </c>
      <c r="I3" s="228" t="s">
        <v>402</v>
      </c>
      <c r="J3" s="228" t="s">
        <v>403</v>
      </c>
      <c r="K3" s="228"/>
      <c r="L3" s="242" t="s">
        <v>77</v>
      </c>
      <c r="M3" s="228" t="s">
        <v>402</v>
      </c>
      <c r="N3" s="228" t="s">
        <v>403</v>
      </c>
      <c r="O3" s="228"/>
      <c r="P3" s="242" t="s">
        <v>78</v>
      </c>
      <c r="Q3" s="228" t="s">
        <v>402</v>
      </c>
      <c r="R3" s="228" t="s">
        <v>403</v>
      </c>
      <c r="S3" s="228"/>
      <c r="T3" s="242" t="s">
        <v>79</v>
      </c>
      <c r="U3" s="228" t="s">
        <v>402</v>
      </c>
      <c r="V3" s="228" t="s">
        <v>403</v>
      </c>
      <c r="W3" s="228"/>
      <c r="X3" s="242" t="s">
        <v>80</v>
      </c>
      <c r="Y3" s="228" t="s">
        <v>402</v>
      </c>
      <c r="Z3" s="228" t="s">
        <v>403</v>
      </c>
      <c r="AA3" s="228"/>
      <c r="AB3" s="242" t="s">
        <v>701</v>
      </c>
      <c r="AC3" s="228" t="s">
        <v>402</v>
      </c>
      <c r="AD3" s="228" t="s">
        <v>403</v>
      </c>
      <c r="AE3" s="228"/>
      <c r="AF3" s="242" t="s">
        <v>81</v>
      </c>
      <c r="AG3" s="228" t="s">
        <v>402</v>
      </c>
      <c r="AH3" s="228" t="s">
        <v>403</v>
      </c>
      <c r="AI3" s="228"/>
      <c r="AJ3" s="242" t="s">
        <v>373</v>
      </c>
      <c r="AK3" s="228" t="s">
        <v>402</v>
      </c>
      <c r="AL3" s="228" t="s">
        <v>403</v>
      </c>
    </row>
    <row r="4" spans="1:38" ht="50.25" customHeight="1" x14ac:dyDescent="0.3">
      <c r="A4" s="231"/>
      <c r="B4" s="229"/>
      <c r="C4" s="208"/>
      <c r="D4" s="243"/>
      <c r="E4" s="229"/>
      <c r="F4" s="229"/>
      <c r="G4" s="229"/>
      <c r="H4" s="243"/>
      <c r="I4" s="229"/>
      <c r="J4" s="229"/>
      <c r="K4" s="229"/>
      <c r="L4" s="243"/>
      <c r="M4" s="229"/>
      <c r="N4" s="229"/>
      <c r="O4" s="229"/>
      <c r="P4" s="243"/>
      <c r="Q4" s="229"/>
      <c r="R4" s="229"/>
      <c r="S4" s="229"/>
      <c r="T4" s="243"/>
      <c r="U4" s="229"/>
      <c r="V4" s="229"/>
      <c r="W4" s="229"/>
      <c r="X4" s="243"/>
      <c r="Y4" s="229"/>
      <c r="Z4" s="229"/>
      <c r="AA4" s="229"/>
      <c r="AB4" s="243"/>
      <c r="AC4" s="229"/>
      <c r="AD4" s="229"/>
      <c r="AE4" s="229"/>
      <c r="AF4" s="243"/>
      <c r="AG4" s="229"/>
      <c r="AH4" s="229"/>
      <c r="AI4" s="229"/>
      <c r="AJ4" s="243"/>
      <c r="AK4" s="229"/>
      <c r="AL4" s="229"/>
    </row>
    <row r="5" spans="1:38" ht="20.100000000000001" customHeight="1" x14ac:dyDescent="0.3">
      <c r="A5" s="19" t="s">
        <v>5</v>
      </c>
      <c r="B5" s="93">
        <v>12</v>
      </c>
      <c r="C5" s="93"/>
      <c r="D5" s="93">
        <v>1</v>
      </c>
      <c r="E5" s="93">
        <v>0</v>
      </c>
      <c r="F5" s="85">
        <f>E5/D5</f>
        <v>0</v>
      </c>
      <c r="G5" s="93"/>
      <c r="H5" s="93">
        <v>1</v>
      </c>
      <c r="I5" s="93">
        <v>1</v>
      </c>
      <c r="J5" s="85">
        <f>I5/H5</f>
        <v>1</v>
      </c>
      <c r="K5" s="93"/>
      <c r="L5" s="93">
        <v>2</v>
      </c>
      <c r="M5" s="93">
        <v>2</v>
      </c>
      <c r="N5" s="85">
        <f>M5/L5</f>
        <v>1</v>
      </c>
      <c r="O5" s="93"/>
      <c r="P5" s="93">
        <v>3</v>
      </c>
      <c r="Q5" s="93">
        <v>2</v>
      </c>
      <c r="R5" s="85">
        <f>Q5/P5</f>
        <v>0.66666666666666663</v>
      </c>
      <c r="S5" s="93"/>
      <c r="T5" s="93">
        <v>5</v>
      </c>
      <c r="U5" s="93">
        <v>2</v>
      </c>
      <c r="V5" s="85">
        <f>U5/T5</f>
        <v>0.4</v>
      </c>
      <c r="W5" s="93"/>
      <c r="X5" s="93">
        <v>2</v>
      </c>
      <c r="Y5" s="93">
        <v>1</v>
      </c>
      <c r="Z5" s="85">
        <f>Y5/X5</f>
        <v>0.5</v>
      </c>
      <c r="AA5" s="93"/>
      <c r="AB5" s="93">
        <v>2</v>
      </c>
      <c r="AC5" s="93">
        <v>2</v>
      </c>
      <c r="AD5" s="62"/>
      <c r="AE5" s="93"/>
      <c r="AF5" s="93">
        <v>0</v>
      </c>
      <c r="AG5" s="93" t="s">
        <v>179</v>
      </c>
      <c r="AH5" s="62"/>
      <c r="AI5" s="93"/>
      <c r="AJ5" s="93">
        <v>3</v>
      </c>
      <c r="AK5" s="93">
        <v>1</v>
      </c>
      <c r="AL5" s="85">
        <f>AK5/AJ5</f>
        <v>0.33333333333333331</v>
      </c>
    </row>
    <row r="6" spans="1:38" ht="20.100000000000001" customHeight="1" x14ac:dyDescent="0.3">
      <c r="A6" s="19" t="s">
        <v>6</v>
      </c>
      <c r="B6" s="93">
        <v>49</v>
      </c>
      <c r="C6" s="93"/>
      <c r="D6" s="93">
        <v>5</v>
      </c>
      <c r="E6" s="93">
        <v>0</v>
      </c>
      <c r="F6" s="85">
        <f t="shared" ref="F6:F13" si="0">E6/D6</f>
        <v>0</v>
      </c>
      <c r="G6" s="93"/>
      <c r="H6" s="93">
        <v>5</v>
      </c>
      <c r="I6" s="93">
        <v>0</v>
      </c>
      <c r="J6" s="85">
        <f t="shared" ref="J6:J13" si="1">I6/H6</f>
        <v>0</v>
      </c>
      <c r="K6" s="93"/>
      <c r="L6" s="93">
        <v>2</v>
      </c>
      <c r="M6" s="93">
        <v>0</v>
      </c>
      <c r="N6" s="85">
        <f t="shared" ref="N6:N13" si="2">M6/L6</f>
        <v>0</v>
      </c>
      <c r="O6" s="93"/>
      <c r="P6" s="93">
        <v>12</v>
      </c>
      <c r="Q6" s="93">
        <v>3</v>
      </c>
      <c r="R6" s="85">
        <f t="shared" ref="R6:R13" si="3">Q6/P6</f>
        <v>0.25</v>
      </c>
      <c r="S6" s="93"/>
      <c r="T6" s="93">
        <v>20</v>
      </c>
      <c r="U6" s="93">
        <v>1</v>
      </c>
      <c r="V6" s="85">
        <f t="shared" ref="V6:V13" si="4">U6/T6</f>
        <v>0.05</v>
      </c>
      <c r="W6" s="93"/>
      <c r="X6" s="93">
        <v>9</v>
      </c>
      <c r="Y6" s="93">
        <v>2</v>
      </c>
      <c r="Z6" s="85">
        <f t="shared" ref="Z6:Z13" si="5">Y6/X6</f>
        <v>0.22222222222222221</v>
      </c>
      <c r="AA6" s="93"/>
      <c r="AB6" s="93">
        <v>11</v>
      </c>
      <c r="AC6" s="93">
        <v>1</v>
      </c>
      <c r="AD6" s="85">
        <f t="shared" ref="AD6:AD13" si="6">AC6/AB6</f>
        <v>9.0909090909090912E-2</v>
      </c>
      <c r="AE6" s="93"/>
      <c r="AF6" s="93">
        <v>5</v>
      </c>
      <c r="AG6" s="93">
        <v>0</v>
      </c>
      <c r="AH6" s="85">
        <f t="shared" ref="AH6:AH13" si="7">AG6/AF6</f>
        <v>0</v>
      </c>
      <c r="AI6" s="93"/>
      <c r="AJ6" s="93">
        <v>12</v>
      </c>
      <c r="AK6" s="93">
        <v>1</v>
      </c>
      <c r="AL6" s="85">
        <f t="shared" ref="AL6:AL13" si="8">AK6/AJ6</f>
        <v>8.3333333333333329E-2</v>
      </c>
    </row>
    <row r="7" spans="1:38" ht="20.100000000000001" customHeight="1" x14ac:dyDescent="0.3">
      <c r="A7" s="19" t="s">
        <v>7</v>
      </c>
      <c r="B7" s="93">
        <v>98</v>
      </c>
      <c r="C7" s="93"/>
      <c r="D7" s="93">
        <v>17</v>
      </c>
      <c r="E7" s="93">
        <v>3</v>
      </c>
      <c r="F7" s="85">
        <f t="shared" si="0"/>
        <v>0.17647058823529413</v>
      </c>
      <c r="G7" s="93"/>
      <c r="H7" s="93">
        <v>31</v>
      </c>
      <c r="I7" s="93">
        <v>4</v>
      </c>
      <c r="J7" s="85">
        <f t="shared" si="1"/>
        <v>0.12903225806451613</v>
      </c>
      <c r="K7" s="93"/>
      <c r="L7" s="93">
        <v>1</v>
      </c>
      <c r="M7" s="93">
        <v>0</v>
      </c>
      <c r="N7" s="85">
        <f t="shared" si="2"/>
        <v>0</v>
      </c>
      <c r="O7" s="93"/>
      <c r="P7" s="93">
        <v>32</v>
      </c>
      <c r="Q7" s="93">
        <v>5</v>
      </c>
      <c r="R7" s="85">
        <f t="shared" si="3"/>
        <v>0.15625</v>
      </c>
      <c r="S7" s="93"/>
      <c r="T7" s="93">
        <v>39</v>
      </c>
      <c r="U7" s="93">
        <v>4</v>
      </c>
      <c r="V7" s="85">
        <f t="shared" si="4"/>
        <v>0.10256410256410256</v>
      </c>
      <c r="W7" s="93"/>
      <c r="X7" s="93">
        <v>19</v>
      </c>
      <c r="Y7" s="93">
        <v>5</v>
      </c>
      <c r="Z7" s="85">
        <f t="shared" si="5"/>
        <v>0.26315789473684209</v>
      </c>
      <c r="AA7" s="93"/>
      <c r="AB7" s="93">
        <v>21</v>
      </c>
      <c r="AC7" s="93">
        <v>4</v>
      </c>
      <c r="AD7" s="85">
        <f t="shared" si="6"/>
        <v>0.19047619047619047</v>
      </c>
      <c r="AE7" s="93"/>
      <c r="AF7" s="93">
        <v>12</v>
      </c>
      <c r="AG7" s="93">
        <v>0</v>
      </c>
      <c r="AH7" s="85">
        <f t="shared" si="7"/>
        <v>0</v>
      </c>
      <c r="AI7" s="93"/>
      <c r="AJ7" s="93">
        <v>23</v>
      </c>
      <c r="AK7" s="93">
        <v>2</v>
      </c>
      <c r="AL7" s="85">
        <f t="shared" si="8"/>
        <v>8.6956521739130432E-2</v>
      </c>
    </row>
    <row r="8" spans="1:38" ht="20.100000000000001" customHeight="1" x14ac:dyDescent="0.3">
      <c r="A8" s="19" t="s">
        <v>8</v>
      </c>
      <c r="B8" s="93">
        <v>204</v>
      </c>
      <c r="C8" s="93"/>
      <c r="D8" s="93">
        <v>62</v>
      </c>
      <c r="E8" s="93">
        <v>11</v>
      </c>
      <c r="F8" s="85">
        <f t="shared" si="0"/>
        <v>0.17741935483870969</v>
      </c>
      <c r="G8" s="93"/>
      <c r="H8" s="93">
        <v>46</v>
      </c>
      <c r="I8" s="93">
        <v>13</v>
      </c>
      <c r="J8" s="85">
        <f t="shared" si="1"/>
        <v>0.28260869565217389</v>
      </c>
      <c r="K8" s="93"/>
      <c r="L8" s="93">
        <v>28</v>
      </c>
      <c r="M8" s="93">
        <v>8</v>
      </c>
      <c r="N8" s="85">
        <f t="shared" si="2"/>
        <v>0.2857142857142857</v>
      </c>
      <c r="O8" s="93"/>
      <c r="P8" s="93">
        <v>58</v>
      </c>
      <c r="Q8" s="93">
        <v>20</v>
      </c>
      <c r="R8" s="85">
        <f t="shared" si="3"/>
        <v>0.34482758620689657</v>
      </c>
      <c r="S8" s="93"/>
      <c r="T8" s="93">
        <v>72</v>
      </c>
      <c r="U8" s="93">
        <v>20</v>
      </c>
      <c r="V8" s="85">
        <f t="shared" si="4"/>
        <v>0.27777777777777779</v>
      </c>
      <c r="W8" s="93"/>
      <c r="X8" s="93">
        <v>69</v>
      </c>
      <c r="Y8" s="93">
        <v>22</v>
      </c>
      <c r="Z8" s="85">
        <f t="shared" si="5"/>
        <v>0.3188405797101449</v>
      </c>
      <c r="AA8" s="93"/>
      <c r="AB8" s="93">
        <v>53</v>
      </c>
      <c r="AC8" s="93">
        <v>13</v>
      </c>
      <c r="AD8" s="85">
        <f t="shared" si="6"/>
        <v>0.24528301886792453</v>
      </c>
      <c r="AE8" s="93"/>
      <c r="AF8" s="93">
        <v>42</v>
      </c>
      <c r="AG8" s="93">
        <v>3</v>
      </c>
      <c r="AH8" s="85">
        <f t="shared" si="7"/>
        <v>7.1428571428571425E-2</v>
      </c>
      <c r="AI8" s="93"/>
      <c r="AJ8" s="93">
        <v>28</v>
      </c>
      <c r="AK8" s="93">
        <v>2</v>
      </c>
      <c r="AL8" s="85">
        <f t="shared" si="8"/>
        <v>7.1428571428571425E-2</v>
      </c>
    </row>
    <row r="9" spans="1:38" ht="20.100000000000001" customHeight="1" x14ac:dyDescent="0.3">
      <c r="A9" s="19" t="s">
        <v>9</v>
      </c>
      <c r="B9" s="93">
        <v>339</v>
      </c>
      <c r="C9" s="93"/>
      <c r="D9" s="93">
        <v>162</v>
      </c>
      <c r="E9" s="93">
        <v>23</v>
      </c>
      <c r="F9" s="85">
        <f t="shared" si="0"/>
        <v>0.1419753086419753</v>
      </c>
      <c r="G9" s="93"/>
      <c r="H9" s="93">
        <v>113</v>
      </c>
      <c r="I9" s="93">
        <v>21</v>
      </c>
      <c r="J9" s="85">
        <f t="shared" si="1"/>
        <v>0.18584070796460178</v>
      </c>
      <c r="K9" s="93"/>
      <c r="L9" s="93">
        <v>57</v>
      </c>
      <c r="M9" s="93">
        <v>20</v>
      </c>
      <c r="N9" s="85">
        <f t="shared" si="2"/>
        <v>0.35087719298245612</v>
      </c>
      <c r="O9" s="93"/>
      <c r="P9" s="93">
        <v>125</v>
      </c>
      <c r="Q9" s="93">
        <v>31</v>
      </c>
      <c r="R9" s="85">
        <f t="shared" si="3"/>
        <v>0.248</v>
      </c>
      <c r="S9" s="93"/>
      <c r="T9" s="93">
        <v>148</v>
      </c>
      <c r="U9" s="93">
        <v>34</v>
      </c>
      <c r="V9" s="85">
        <f t="shared" si="4"/>
        <v>0.22972972972972974</v>
      </c>
      <c r="W9" s="93"/>
      <c r="X9" s="93">
        <v>117</v>
      </c>
      <c r="Y9" s="93">
        <v>36</v>
      </c>
      <c r="Z9" s="85">
        <f t="shared" si="5"/>
        <v>0.30769230769230771</v>
      </c>
      <c r="AA9" s="93"/>
      <c r="AB9" s="93">
        <v>111</v>
      </c>
      <c r="AC9" s="93">
        <v>26</v>
      </c>
      <c r="AD9" s="85">
        <f t="shared" si="6"/>
        <v>0.23423423423423423</v>
      </c>
      <c r="AE9" s="93"/>
      <c r="AF9" s="93">
        <v>74</v>
      </c>
      <c r="AG9" s="93">
        <v>14</v>
      </c>
      <c r="AH9" s="85">
        <f t="shared" si="7"/>
        <v>0.1891891891891892</v>
      </c>
      <c r="AI9" s="93"/>
      <c r="AJ9" s="93">
        <v>27</v>
      </c>
      <c r="AK9" s="93">
        <v>0</v>
      </c>
      <c r="AL9" s="85">
        <f t="shared" si="8"/>
        <v>0</v>
      </c>
    </row>
    <row r="10" spans="1:38" ht="20.100000000000001" customHeight="1" x14ac:dyDescent="0.3">
      <c r="A10" s="19" t="s">
        <v>10</v>
      </c>
      <c r="B10" s="93">
        <v>474</v>
      </c>
      <c r="C10" s="93"/>
      <c r="D10" s="93">
        <v>212</v>
      </c>
      <c r="E10" s="93">
        <v>46</v>
      </c>
      <c r="F10" s="85">
        <f t="shared" si="0"/>
        <v>0.21698113207547171</v>
      </c>
      <c r="G10" s="93"/>
      <c r="H10" s="93">
        <v>154</v>
      </c>
      <c r="I10" s="93">
        <v>40</v>
      </c>
      <c r="J10" s="85">
        <f t="shared" si="1"/>
        <v>0.25974025974025972</v>
      </c>
      <c r="K10" s="93"/>
      <c r="L10" s="93">
        <v>77</v>
      </c>
      <c r="M10" s="93">
        <v>30</v>
      </c>
      <c r="N10" s="85">
        <f t="shared" si="2"/>
        <v>0.38961038961038963</v>
      </c>
      <c r="O10" s="93"/>
      <c r="P10" s="93">
        <v>249</v>
      </c>
      <c r="Q10" s="93">
        <v>64</v>
      </c>
      <c r="R10" s="85">
        <f t="shared" si="3"/>
        <v>0.25702811244979917</v>
      </c>
      <c r="S10" s="93"/>
      <c r="T10" s="93">
        <v>193</v>
      </c>
      <c r="U10" s="93">
        <v>52</v>
      </c>
      <c r="V10" s="85">
        <f t="shared" si="4"/>
        <v>0.26943005181347152</v>
      </c>
      <c r="W10" s="93"/>
      <c r="X10" s="93">
        <v>197</v>
      </c>
      <c r="Y10" s="93">
        <v>61</v>
      </c>
      <c r="Z10" s="85">
        <f t="shared" si="5"/>
        <v>0.30964467005076141</v>
      </c>
      <c r="AA10" s="93"/>
      <c r="AB10" s="93">
        <v>124</v>
      </c>
      <c r="AC10" s="93">
        <v>33</v>
      </c>
      <c r="AD10" s="85">
        <f t="shared" si="6"/>
        <v>0.2661290322580645</v>
      </c>
      <c r="AE10" s="93"/>
      <c r="AF10" s="93">
        <v>125</v>
      </c>
      <c r="AG10" s="93">
        <v>18</v>
      </c>
      <c r="AH10" s="85">
        <f t="shared" si="7"/>
        <v>0.14399999999999999</v>
      </c>
      <c r="AI10" s="93"/>
      <c r="AJ10" s="93">
        <v>39</v>
      </c>
      <c r="AK10" s="93">
        <v>1</v>
      </c>
      <c r="AL10" s="85">
        <f t="shared" si="8"/>
        <v>2.564102564102564E-2</v>
      </c>
    </row>
    <row r="11" spans="1:38" ht="20.100000000000001" customHeight="1" x14ac:dyDescent="0.3">
      <c r="A11" s="19" t="s">
        <v>11</v>
      </c>
      <c r="B11" s="93">
        <v>545</v>
      </c>
      <c r="C11" s="93"/>
      <c r="D11" s="93">
        <v>267</v>
      </c>
      <c r="E11" s="93">
        <v>84</v>
      </c>
      <c r="F11" s="85">
        <f t="shared" si="0"/>
        <v>0.3146067415730337</v>
      </c>
      <c r="G11" s="93"/>
      <c r="H11" s="93">
        <v>203</v>
      </c>
      <c r="I11" s="93">
        <v>74</v>
      </c>
      <c r="J11" s="85">
        <f t="shared" si="1"/>
        <v>0.3645320197044335</v>
      </c>
      <c r="K11" s="93"/>
      <c r="L11" s="93">
        <v>107</v>
      </c>
      <c r="M11" s="93">
        <v>46</v>
      </c>
      <c r="N11" s="85">
        <f t="shared" si="2"/>
        <v>0.42990654205607476</v>
      </c>
      <c r="O11" s="93"/>
      <c r="P11" s="93">
        <v>355</v>
      </c>
      <c r="Q11" s="93">
        <v>119</v>
      </c>
      <c r="R11" s="85">
        <f t="shared" si="3"/>
        <v>0.3352112676056338</v>
      </c>
      <c r="S11" s="93"/>
      <c r="T11" s="93">
        <v>242</v>
      </c>
      <c r="U11" s="93">
        <v>86</v>
      </c>
      <c r="V11" s="85">
        <f t="shared" si="4"/>
        <v>0.35537190082644626</v>
      </c>
      <c r="W11" s="93"/>
      <c r="X11" s="93">
        <v>268</v>
      </c>
      <c r="Y11" s="93">
        <v>110</v>
      </c>
      <c r="Z11" s="85">
        <f t="shared" si="5"/>
        <v>0.41044776119402987</v>
      </c>
      <c r="AA11" s="93"/>
      <c r="AB11" s="93">
        <v>167</v>
      </c>
      <c r="AC11" s="93">
        <v>58</v>
      </c>
      <c r="AD11" s="85">
        <f t="shared" si="6"/>
        <v>0.3473053892215569</v>
      </c>
      <c r="AE11" s="93"/>
      <c r="AF11" s="93">
        <v>189</v>
      </c>
      <c r="AG11" s="93">
        <v>61</v>
      </c>
      <c r="AH11" s="85">
        <f t="shared" si="7"/>
        <v>0.32275132275132273</v>
      </c>
      <c r="AI11" s="93"/>
      <c r="AJ11" s="93">
        <v>17</v>
      </c>
      <c r="AK11" s="93">
        <v>1</v>
      </c>
      <c r="AL11" s="85">
        <f t="shared" si="8"/>
        <v>5.8823529411764705E-2</v>
      </c>
    </row>
    <row r="12" spans="1:38" ht="20.100000000000001" customHeight="1" x14ac:dyDescent="0.3">
      <c r="A12" s="25" t="s">
        <v>12</v>
      </c>
      <c r="B12" s="94">
        <v>785</v>
      </c>
      <c r="C12" s="94"/>
      <c r="D12" s="94">
        <v>274</v>
      </c>
      <c r="E12" s="94">
        <v>124</v>
      </c>
      <c r="F12" s="86">
        <f t="shared" si="0"/>
        <v>0.45255474452554745</v>
      </c>
      <c r="G12" s="94"/>
      <c r="H12" s="94">
        <v>289</v>
      </c>
      <c r="I12" s="94">
        <v>142</v>
      </c>
      <c r="J12" s="86">
        <f t="shared" si="1"/>
        <v>0.49134948096885811</v>
      </c>
      <c r="K12" s="94"/>
      <c r="L12" s="94">
        <v>163</v>
      </c>
      <c r="M12" s="94">
        <v>90</v>
      </c>
      <c r="N12" s="86">
        <f t="shared" si="2"/>
        <v>0.55214723926380371</v>
      </c>
      <c r="O12" s="94"/>
      <c r="P12" s="94">
        <v>606</v>
      </c>
      <c r="Q12" s="94">
        <v>298</v>
      </c>
      <c r="R12" s="86">
        <f t="shared" si="3"/>
        <v>0.49174917491749176</v>
      </c>
      <c r="S12" s="94"/>
      <c r="T12" s="94">
        <v>357</v>
      </c>
      <c r="U12" s="94">
        <v>203</v>
      </c>
      <c r="V12" s="86">
        <f t="shared" si="4"/>
        <v>0.56862745098039214</v>
      </c>
      <c r="W12" s="94"/>
      <c r="X12" s="94">
        <v>434</v>
      </c>
      <c r="Y12" s="94">
        <v>235</v>
      </c>
      <c r="Z12" s="86">
        <f t="shared" si="5"/>
        <v>0.54147465437788023</v>
      </c>
      <c r="AA12" s="94"/>
      <c r="AB12" s="94">
        <v>311</v>
      </c>
      <c r="AC12" s="94">
        <v>157</v>
      </c>
      <c r="AD12" s="86">
        <f t="shared" si="6"/>
        <v>0.50482315112540188</v>
      </c>
      <c r="AE12" s="94"/>
      <c r="AF12" s="94">
        <v>294</v>
      </c>
      <c r="AG12" s="94">
        <v>133</v>
      </c>
      <c r="AH12" s="86">
        <f t="shared" si="7"/>
        <v>0.45238095238095238</v>
      </c>
      <c r="AI12" s="94"/>
      <c r="AJ12" s="94">
        <v>15</v>
      </c>
      <c r="AK12" s="94">
        <v>1</v>
      </c>
      <c r="AL12" s="86">
        <f t="shared" si="8"/>
        <v>6.6666666666666666E-2</v>
      </c>
    </row>
    <row r="13" spans="1:38" s="11" customFormat="1" ht="20.100000000000001" customHeight="1" thickBot="1" x14ac:dyDescent="0.35">
      <c r="A13" s="29" t="s">
        <v>15</v>
      </c>
      <c r="B13" s="95">
        <f>SUM(B5:B12)</f>
        <v>2506</v>
      </c>
      <c r="C13" s="95"/>
      <c r="D13" s="2">
        <f>SUM(D5:D12)</f>
        <v>1000</v>
      </c>
      <c r="E13" s="95">
        <f t="shared" ref="E13:AG13" si="9">SUM(E5:E12)</f>
        <v>291</v>
      </c>
      <c r="F13" s="101">
        <f t="shared" si="0"/>
        <v>0.29099999999999998</v>
      </c>
      <c r="G13" s="95"/>
      <c r="H13" s="2">
        <f t="shared" ref="H13" si="10">SUM(H5:H12)</f>
        <v>842</v>
      </c>
      <c r="I13" s="95">
        <f t="shared" si="9"/>
        <v>295</v>
      </c>
      <c r="J13" s="101">
        <f t="shared" si="1"/>
        <v>0.3503562945368171</v>
      </c>
      <c r="K13" s="95"/>
      <c r="L13" s="2">
        <f t="shared" ref="L13" si="11">SUM(L5:L12)</f>
        <v>437</v>
      </c>
      <c r="M13" s="95">
        <f t="shared" si="9"/>
        <v>196</v>
      </c>
      <c r="N13" s="101">
        <f t="shared" si="2"/>
        <v>0.44851258581235698</v>
      </c>
      <c r="O13" s="95"/>
      <c r="P13" s="2">
        <f t="shared" ref="P13" si="12">SUM(P5:P12)</f>
        <v>1440</v>
      </c>
      <c r="Q13" s="95">
        <f t="shared" si="9"/>
        <v>542</v>
      </c>
      <c r="R13" s="101">
        <f t="shared" si="3"/>
        <v>0.37638888888888888</v>
      </c>
      <c r="S13" s="95"/>
      <c r="T13" s="2">
        <f t="shared" ref="T13" si="13">SUM(T5:T12)</f>
        <v>1076</v>
      </c>
      <c r="U13" s="95">
        <f t="shared" si="9"/>
        <v>402</v>
      </c>
      <c r="V13" s="101">
        <f t="shared" si="4"/>
        <v>0.37360594795539032</v>
      </c>
      <c r="W13" s="95"/>
      <c r="X13" s="2">
        <f t="shared" ref="X13" si="14">SUM(X5:X12)</f>
        <v>1115</v>
      </c>
      <c r="Y13" s="95">
        <f t="shared" si="9"/>
        <v>472</v>
      </c>
      <c r="Z13" s="101">
        <f t="shared" si="5"/>
        <v>0.42331838565022423</v>
      </c>
      <c r="AA13" s="95"/>
      <c r="AB13" s="2">
        <f t="shared" ref="AB13:AC13" si="15">SUM(AB5:AB12)</f>
        <v>800</v>
      </c>
      <c r="AC13" s="95">
        <f t="shared" si="15"/>
        <v>294</v>
      </c>
      <c r="AD13" s="101">
        <f t="shared" si="6"/>
        <v>0.36749999999999999</v>
      </c>
      <c r="AE13" s="95"/>
      <c r="AF13" s="2">
        <f t="shared" ref="AF13" si="16">SUM(AF5:AF12)</f>
        <v>741</v>
      </c>
      <c r="AG13" s="95">
        <f t="shared" si="9"/>
        <v>229</v>
      </c>
      <c r="AH13" s="101">
        <f t="shared" si="7"/>
        <v>0.30904183535762481</v>
      </c>
      <c r="AI13" s="95"/>
      <c r="AJ13" s="2">
        <f t="shared" ref="AJ13" si="17">SUM(AJ5:AJ12)</f>
        <v>164</v>
      </c>
      <c r="AK13" s="95">
        <f t="shared" ref="AK13" si="18">SUM(AK5:AK12)</f>
        <v>9</v>
      </c>
      <c r="AL13" s="101">
        <f t="shared" si="8"/>
        <v>5.4878048780487805E-2</v>
      </c>
    </row>
    <row r="14" spans="1:38" ht="20.100000000000001" customHeight="1" thickBot="1" x14ac:dyDescent="0.35">
      <c r="A14" s="88"/>
      <c r="B14" s="88"/>
      <c r="C14" s="88"/>
      <c r="D14" s="88"/>
      <c r="E14" s="89"/>
      <c r="F14" s="89"/>
      <c r="G14" s="89"/>
      <c r="K14" s="89"/>
      <c r="O14" s="89"/>
      <c r="S14" s="89"/>
      <c r="W14" s="89"/>
      <c r="AA14" s="89"/>
      <c r="AE14" s="89"/>
      <c r="AI14" s="89"/>
    </row>
    <row r="15" spans="1:38" ht="20.100000000000001" customHeight="1" x14ac:dyDescent="0.3">
      <c r="A15" s="245" t="s">
        <v>371</v>
      </c>
      <c r="B15" s="246" t="s">
        <v>520</v>
      </c>
      <c r="C15" s="210"/>
      <c r="D15" s="242" t="s">
        <v>518</v>
      </c>
      <c r="E15" s="228" t="s">
        <v>402</v>
      </c>
      <c r="F15" s="228" t="s">
        <v>403</v>
      </c>
      <c r="G15" s="72"/>
      <c r="K15" s="72"/>
      <c r="O15" s="72"/>
      <c r="S15" s="72"/>
      <c r="W15" s="72"/>
      <c r="AA15" s="72"/>
      <c r="AE15" s="72"/>
      <c r="AI15" s="72"/>
    </row>
    <row r="16" spans="1:38" ht="42.75" customHeight="1" x14ac:dyDescent="0.3">
      <c r="A16" s="231"/>
      <c r="B16" s="229"/>
      <c r="C16" s="211"/>
      <c r="D16" s="243"/>
      <c r="E16" s="229"/>
      <c r="F16" s="229"/>
      <c r="G16" s="72"/>
      <c r="K16" s="72"/>
      <c r="O16" s="72"/>
      <c r="S16" s="72"/>
      <c r="W16" s="72"/>
      <c r="AA16" s="72"/>
      <c r="AE16" s="72"/>
      <c r="AI16" s="72"/>
    </row>
    <row r="17" spans="1:35" ht="20.100000000000001" customHeight="1" x14ac:dyDescent="0.3">
      <c r="A17" s="19" t="s">
        <v>5</v>
      </c>
      <c r="B17" s="93">
        <v>14</v>
      </c>
      <c r="C17" s="93"/>
      <c r="D17" s="93">
        <v>8</v>
      </c>
      <c r="E17" s="96">
        <v>0</v>
      </c>
      <c r="F17" s="85">
        <f>E17/D17</f>
        <v>0</v>
      </c>
      <c r="G17" s="37"/>
      <c r="K17" s="37"/>
      <c r="O17" s="37"/>
      <c r="S17" s="37"/>
      <c r="W17" s="37"/>
      <c r="AA17" s="37"/>
      <c r="AE17" s="37"/>
      <c r="AI17" s="37"/>
    </row>
    <row r="18" spans="1:35" ht="20.100000000000001" customHeight="1" x14ac:dyDescent="0.3">
      <c r="A18" s="19" t="s">
        <v>6</v>
      </c>
      <c r="B18" s="93">
        <v>194</v>
      </c>
      <c r="C18" s="93"/>
      <c r="D18" s="93">
        <v>172</v>
      </c>
      <c r="E18" s="96">
        <v>0</v>
      </c>
      <c r="F18" s="85">
        <f t="shared" ref="F18:F25" si="19">E18/D18</f>
        <v>0</v>
      </c>
      <c r="G18" s="37"/>
      <c r="K18" s="37"/>
      <c r="O18" s="37"/>
      <c r="S18" s="37"/>
      <c r="W18" s="37"/>
      <c r="AA18" s="37"/>
      <c r="AE18" s="37"/>
      <c r="AI18" s="37"/>
    </row>
    <row r="19" spans="1:35" ht="20.100000000000001" customHeight="1" x14ac:dyDescent="0.3">
      <c r="A19" s="19" t="s">
        <v>7</v>
      </c>
      <c r="B19" s="93">
        <v>310</v>
      </c>
      <c r="C19" s="93"/>
      <c r="D19" s="93">
        <v>271</v>
      </c>
      <c r="E19" s="96">
        <v>0</v>
      </c>
      <c r="F19" s="85">
        <f t="shared" si="19"/>
        <v>0</v>
      </c>
      <c r="G19" s="37"/>
      <c r="K19" s="37"/>
      <c r="O19" s="37"/>
      <c r="S19" s="37"/>
      <c r="W19" s="37"/>
      <c r="AA19" s="37"/>
      <c r="AE19" s="37"/>
      <c r="AI19" s="37"/>
    </row>
    <row r="20" spans="1:35" ht="20.100000000000001" customHeight="1" x14ac:dyDescent="0.3">
      <c r="A20" s="19" t="s">
        <v>8</v>
      </c>
      <c r="B20" s="93">
        <v>125</v>
      </c>
      <c r="C20" s="93"/>
      <c r="D20" s="93">
        <v>41</v>
      </c>
      <c r="E20" s="96">
        <v>0</v>
      </c>
      <c r="F20" s="85">
        <f t="shared" si="19"/>
        <v>0</v>
      </c>
      <c r="G20" s="37"/>
      <c r="K20" s="37"/>
      <c r="O20" s="37"/>
      <c r="S20" s="37"/>
      <c r="W20" s="37"/>
      <c r="AA20" s="37"/>
      <c r="AE20" s="37"/>
      <c r="AI20" s="37"/>
    </row>
    <row r="21" spans="1:35" ht="20.100000000000001" customHeight="1" x14ac:dyDescent="0.3">
      <c r="A21" s="19" t="s">
        <v>9</v>
      </c>
      <c r="B21" s="93">
        <v>128</v>
      </c>
      <c r="C21" s="93"/>
      <c r="D21" s="93">
        <v>1</v>
      </c>
      <c r="E21" s="96">
        <v>0</v>
      </c>
      <c r="F21" s="85">
        <f t="shared" si="19"/>
        <v>0</v>
      </c>
      <c r="G21" s="37"/>
      <c r="K21" s="37"/>
      <c r="O21" s="37"/>
      <c r="S21" s="37"/>
      <c r="W21" s="37"/>
      <c r="AA21" s="37"/>
      <c r="AE21" s="37"/>
      <c r="AI21" s="37"/>
    </row>
    <row r="22" spans="1:35" ht="20.100000000000001" customHeight="1" x14ac:dyDescent="0.3">
      <c r="A22" s="19" t="s">
        <v>10</v>
      </c>
      <c r="B22" s="93">
        <v>193</v>
      </c>
      <c r="C22" s="93"/>
      <c r="D22" s="93">
        <v>0</v>
      </c>
      <c r="E22" s="62" t="s">
        <v>179</v>
      </c>
      <c r="F22" s="85" t="s">
        <v>179</v>
      </c>
      <c r="G22" s="37"/>
      <c r="K22" s="37"/>
      <c r="O22" s="37"/>
      <c r="S22" s="37"/>
      <c r="W22" s="37"/>
      <c r="AA22" s="37"/>
      <c r="AE22" s="37"/>
      <c r="AI22" s="37"/>
    </row>
    <row r="23" spans="1:35" ht="20.100000000000001" customHeight="1" x14ac:dyDescent="0.3">
      <c r="A23" s="19" t="s">
        <v>11</v>
      </c>
      <c r="B23" s="93">
        <v>235</v>
      </c>
      <c r="C23" s="93"/>
      <c r="D23" s="93">
        <v>0</v>
      </c>
      <c r="E23" s="62" t="s">
        <v>179</v>
      </c>
      <c r="F23" s="85" t="s">
        <v>179</v>
      </c>
      <c r="G23" s="37"/>
      <c r="K23" s="37"/>
      <c r="O23" s="37"/>
      <c r="S23" s="37"/>
      <c r="W23" s="37"/>
      <c r="AA23" s="37"/>
      <c r="AE23" s="37"/>
      <c r="AI23" s="37"/>
    </row>
    <row r="24" spans="1:35" ht="20.100000000000001" customHeight="1" x14ac:dyDescent="0.3">
      <c r="A24" s="25" t="s">
        <v>12</v>
      </c>
      <c r="B24" s="94">
        <v>426</v>
      </c>
      <c r="C24" s="94"/>
      <c r="D24" s="94">
        <v>0</v>
      </c>
      <c r="E24" s="63" t="s">
        <v>179</v>
      </c>
      <c r="F24" s="86" t="s">
        <v>179</v>
      </c>
      <c r="G24" s="37"/>
      <c r="K24" s="37"/>
      <c r="O24" s="37"/>
      <c r="S24" s="37"/>
      <c r="W24" s="37"/>
      <c r="AA24" s="37"/>
      <c r="AE24" s="37"/>
      <c r="AI24" s="37"/>
    </row>
    <row r="25" spans="1:35" ht="20.100000000000001" customHeight="1" thickBot="1" x14ac:dyDescent="0.35">
      <c r="A25" s="29" t="s">
        <v>0</v>
      </c>
      <c r="B25" s="95">
        <f>SUM(B17:B24)</f>
        <v>1625</v>
      </c>
      <c r="C25" s="97"/>
      <c r="D25" s="2">
        <f>SUM(D17:D24)</f>
        <v>493</v>
      </c>
      <c r="E25" s="83">
        <v>0</v>
      </c>
      <c r="F25" s="101">
        <f t="shared" si="19"/>
        <v>0</v>
      </c>
      <c r="G25" s="71"/>
      <c r="K25" s="71"/>
      <c r="O25" s="71"/>
      <c r="S25" s="71"/>
      <c r="W25" s="71"/>
      <c r="AA25" s="71"/>
      <c r="AE25" s="71"/>
      <c r="AI25" s="71"/>
    </row>
    <row r="26" spans="1:35" ht="20.100000000000001" customHeight="1" x14ac:dyDescent="0.3">
      <c r="B26" s="89"/>
      <c r="C26" s="89"/>
      <c r="D26" s="89"/>
      <c r="E26" s="89"/>
      <c r="F26" s="89"/>
      <c r="G26" s="89"/>
      <c r="K26" s="89"/>
      <c r="O26" s="89"/>
      <c r="S26" s="89"/>
      <c r="W26" s="89"/>
      <c r="AA26" s="89"/>
      <c r="AE26" s="89"/>
      <c r="AI26" s="89"/>
    </row>
    <row r="27" spans="1:35" ht="20.100000000000001" customHeight="1" x14ac:dyDescent="0.3">
      <c r="B27" s="89"/>
      <c r="C27" s="89"/>
      <c r="D27" s="89"/>
    </row>
  </sheetData>
  <mergeCells count="42">
    <mergeCell ref="AL3:AL4"/>
    <mergeCell ref="A15:A16"/>
    <mergeCell ref="B15:B16"/>
    <mergeCell ref="D15:D16"/>
    <mergeCell ref="E15:E16"/>
    <mergeCell ref="F15:F16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D3:AD4"/>
    <mergeCell ref="AE3:AE4"/>
    <mergeCell ref="T3:T4"/>
    <mergeCell ref="U3:U4"/>
    <mergeCell ref="V3:V4"/>
    <mergeCell ref="W3:W4"/>
    <mergeCell ref="X3:X4"/>
    <mergeCell ref="Y3:Y4"/>
    <mergeCell ref="S3:S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G3:G4"/>
    <mergeCell ref="A3:A4"/>
    <mergeCell ref="B3:B4"/>
    <mergeCell ref="D3:D4"/>
    <mergeCell ref="E3:E4"/>
    <mergeCell ref="F3:F4"/>
  </mergeCells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80" zoomScaleNormal="80" workbookViewId="0">
      <selection sqref="A1:J1"/>
    </sheetView>
  </sheetViews>
  <sheetFormatPr defaultRowHeight="14.4" x14ac:dyDescent="0.3"/>
  <cols>
    <col min="1" max="1" width="14.5546875" style="119" customWidth="1"/>
    <col min="2" max="2" width="16" style="119" customWidth="1"/>
    <col min="3" max="7" width="17.21875" style="119" customWidth="1"/>
    <col min="9" max="13" width="16.77734375" style="16" customWidth="1"/>
    <col min="14" max="14" width="16.77734375" customWidth="1"/>
  </cols>
  <sheetData>
    <row r="1" spans="1:14" s="87" customFormat="1" x14ac:dyDescent="0.3">
      <c r="A1" s="219" t="s">
        <v>739</v>
      </c>
      <c r="B1" s="219"/>
      <c r="C1" s="219"/>
      <c r="D1" s="219"/>
      <c r="E1" s="219"/>
      <c r="F1" s="219"/>
      <c r="G1" s="219"/>
      <c r="H1" s="219"/>
      <c r="I1" s="219"/>
      <c r="J1" s="219"/>
      <c r="K1" s="16"/>
      <c r="L1" s="16"/>
      <c r="M1" s="16"/>
    </row>
    <row r="2" spans="1:14" s="87" customFormat="1" ht="15" thickBot="1" x14ac:dyDescent="0.35">
      <c r="A2" s="124"/>
      <c r="B2" s="124"/>
      <c r="C2" s="124"/>
      <c r="D2" s="124"/>
      <c r="E2" s="124"/>
      <c r="F2" s="124"/>
      <c r="G2" s="124"/>
      <c r="H2" s="26"/>
      <c r="I2" s="53"/>
      <c r="J2" s="53"/>
      <c r="K2" s="53"/>
      <c r="L2" s="53"/>
      <c r="M2" s="53"/>
      <c r="N2" s="53"/>
    </row>
    <row r="3" spans="1:14" ht="20.25" customHeight="1" x14ac:dyDescent="0.3">
      <c r="A3" s="75"/>
      <c r="B3" s="75"/>
      <c r="C3" s="121" t="s">
        <v>481</v>
      </c>
      <c r="D3" s="75"/>
      <c r="E3" s="127" t="s">
        <v>496</v>
      </c>
      <c r="F3" s="75"/>
      <c r="G3" s="121" t="s">
        <v>480</v>
      </c>
      <c r="H3" s="26"/>
      <c r="I3" s="121"/>
      <c r="J3" s="221" t="s">
        <v>517</v>
      </c>
      <c r="K3" s="221"/>
      <c r="L3" s="221"/>
      <c r="M3" s="121"/>
      <c r="N3" s="121"/>
    </row>
    <row r="4" spans="1:14" ht="38.25" customHeight="1" x14ac:dyDescent="0.3">
      <c r="A4" s="77" t="s">
        <v>4</v>
      </c>
      <c r="B4" s="176" t="s">
        <v>479</v>
      </c>
      <c r="C4" s="77" t="s">
        <v>511</v>
      </c>
      <c r="D4" s="77" t="s">
        <v>512</v>
      </c>
      <c r="E4" s="77" t="s">
        <v>513</v>
      </c>
      <c r="F4" s="77" t="s">
        <v>514</v>
      </c>
      <c r="G4" s="77" t="s">
        <v>515</v>
      </c>
      <c r="H4" s="26"/>
      <c r="I4" s="77" t="s">
        <v>539</v>
      </c>
      <c r="J4" s="77" t="s">
        <v>540</v>
      </c>
      <c r="K4" s="77" t="s">
        <v>541</v>
      </c>
      <c r="L4" s="77" t="s">
        <v>542</v>
      </c>
      <c r="M4" s="77" t="s">
        <v>543</v>
      </c>
      <c r="N4" s="77" t="s">
        <v>372</v>
      </c>
    </row>
    <row r="5" spans="1:14" ht="20.25" customHeight="1" x14ac:dyDescent="0.3">
      <c r="A5" s="120" t="s">
        <v>5</v>
      </c>
      <c r="B5" s="121">
        <v>12</v>
      </c>
      <c r="C5" s="75" t="s">
        <v>547</v>
      </c>
      <c r="D5" s="75" t="s">
        <v>548</v>
      </c>
      <c r="E5" s="75" t="s">
        <v>548</v>
      </c>
      <c r="F5" s="75" t="s">
        <v>549</v>
      </c>
      <c r="G5" s="122" t="s">
        <v>550</v>
      </c>
      <c r="H5" s="26"/>
      <c r="I5" s="75">
        <v>3</v>
      </c>
      <c r="J5" s="75">
        <v>2</v>
      </c>
      <c r="K5" s="75">
        <v>2</v>
      </c>
      <c r="L5" s="122">
        <v>1</v>
      </c>
      <c r="M5" s="122">
        <v>4</v>
      </c>
      <c r="N5" s="122">
        <f>SUM(I5:M5)</f>
        <v>12</v>
      </c>
    </row>
    <row r="6" spans="1:14" ht="20.25" customHeight="1" x14ac:dyDescent="0.3">
      <c r="A6" s="120" t="s">
        <v>6</v>
      </c>
      <c r="B6" s="75">
        <v>47</v>
      </c>
      <c r="C6" s="75" t="s">
        <v>522</v>
      </c>
      <c r="D6" s="75" t="s">
        <v>524</v>
      </c>
      <c r="E6" s="75" t="s">
        <v>528</v>
      </c>
      <c r="F6" s="122" t="s">
        <v>530</v>
      </c>
      <c r="G6" s="122" t="s">
        <v>532</v>
      </c>
      <c r="H6" s="26"/>
      <c r="I6" s="75">
        <v>5</v>
      </c>
      <c r="J6" s="75">
        <v>3</v>
      </c>
      <c r="K6" s="75">
        <v>4</v>
      </c>
      <c r="L6" s="122">
        <v>8</v>
      </c>
      <c r="M6" s="122">
        <v>27</v>
      </c>
      <c r="N6" s="122">
        <f t="shared" ref="N6:N14" si="0">SUM(I6:M6)</f>
        <v>47</v>
      </c>
    </row>
    <row r="7" spans="1:14" ht="20.25" customHeight="1" x14ac:dyDescent="0.3">
      <c r="A7" s="120" t="s">
        <v>7</v>
      </c>
      <c r="B7" s="75">
        <v>95</v>
      </c>
      <c r="C7" s="75" t="s">
        <v>552</v>
      </c>
      <c r="D7" s="75" t="s">
        <v>553</v>
      </c>
      <c r="E7" s="75" t="s">
        <v>554</v>
      </c>
      <c r="F7" s="122" t="s">
        <v>555</v>
      </c>
      <c r="G7" s="122" t="s">
        <v>556</v>
      </c>
      <c r="H7" s="26"/>
      <c r="I7" s="75">
        <v>8</v>
      </c>
      <c r="J7" s="75">
        <v>12</v>
      </c>
      <c r="K7" s="75">
        <v>18</v>
      </c>
      <c r="L7" s="122">
        <v>17</v>
      </c>
      <c r="M7" s="122">
        <v>40</v>
      </c>
      <c r="N7" s="122">
        <f t="shared" si="0"/>
        <v>95</v>
      </c>
    </row>
    <row r="8" spans="1:14" ht="20.25" customHeight="1" x14ac:dyDescent="0.3">
      <c r="A8" s="120" t="s">
        <v>8</v>
      </c>
      <c r="B8" s="75">
        <v>204</v>
      </c>
      <c r="C8" s="75" t="s">
        <v>557</v>
      </c>
      <c r="D8" s="75" t="s">
        <v>557</v>
      </c>
      <c r="E8" s="75" t="s">
        <v>558</v>
      </c>
      <c r="F8" s="122" t="s">
        <v>559</v>
      </c>
      <c r="G8" s="122" t="s">
        <v>560</v>
      </c>
      <c r="H8" s="26"/>
      <c r="I8" s="75">
        <v>23</v>
      </c>
      <c r="J8" s="75">
        <v>23</v>
      </c>
      <c r="K8" s="75">
        <v>46</v>
      </c>
      <c r="L8" s="122">
        <v>45</v>
      </c>
      <c r="M8" s="122">
        <v>67</v>
      </c>
      <c r="N8" s="122">
        <f t="shared" si="0"/>
        <v>204</v>
      </c>
    </row>
    <row r="9" spans="1:14" ht="20.25" customHeight="1" x14ac:dyDescent="0.3">
      <c r="A9" s="120" t="s">
        <v>9</v>
      </c>
      <c r="B9" s="75">
        <v>339</v>
      </c>
      <c r="C9" s="75" t="s">
        <v>462</v>
      </c>
      <c r="D9" s="75" t="s">
        <v>525</v>
      </c>
      <c r="E9" s="75" t="s">
        <v>529</v>
      </c>
      <c r="F9" s="122" t="s">
        <v>531</v>
      </c>
      <c r="G9" s="122" t="s">
        <v>533</v>
      </c>
      <c r="H9" s="26"/>
      <c r="I9" s="75">
        <v>42</v>
      </c>
      <c r="J9" s="75">
        <v>62</v>
      </c>
      <c r="K9" s="75">
        <v>68</v>
      </c>
      <c r="L9" s="122">
        <v>84</v>
      </c>
      <c r="M9" s="122">
        <v>83</v>
      </c>
      <c r="N9" s="122">
        <f t="shared" si="0"/>
        <v>339</v>
      </c>
    </row>
    <row r="10" spans="1:14" ht="20.25" customHeight="1" x14ac:dyDescent="0.3">
      <c r="A10" s="120" t="s">
        <v>10</v>
      </c>
      <c r="B10" s="75">
        <v>472</v>
      </c>
      <c r="C10" s="75" t="s">
        <v>523</v>
      </c>
      <c r="D10" s="75" t="s">
        <v>463</v>
      </c>
      <c r="E10" s="75" t="s">
        <v>463</v>
      </c>
      <c r="F10" s="122" t="s">
        <v>464</v>
      </c>
      <c r="G10" s="122" t="s">
        <v>465</v>
      </c>
      <c r="H10" s="26"/>
      <c r="I10" s="75">
        <v>68</v>
      </c>
      <c r="J10" s="75">
        <v>85</v>
      </c>
      <c r="K10" s="75">
        <v>85</v>
      </c>
      <c r="L10" s="122">
        <v>102</v>
      </c>
      <c r="M10" s="122">
        <v>132</v>
      </c>
      <c r="N10" s="122">
        <f t="shared" si="0"/>
        <v>472</v>
      </c>
    </row>
    <row r="11" spans="1:14" ht="20.25" customHeight="1" x14ac:dyDescent="0.3">
      <c r="A11" s="120" t="s">
        <v>11</v>
      </c>
      <c r="B11" s="75">
        <v>544</v>
      </c>
      <c r="C11" s="75" t="s">
        <v>466</v>
      </c>
      <c r="D11" s="75" t="s">
        <v>526</v>
      </c>
      <c r="E11" s="75" t="s">
        <v>467</v>
      </c>
      <c r="F11" s="122" t="s">
        <v>468</v>
      </c>
      <c r="G11" s="122" t="s">
        <v>469</v>
      </c>
      <c r="H11" s="26"/>
      <c r="I11" s="75">
        <v>104</v>
      </c>
      <c r="J11" s="75">
        <v>115</v>
      </c>
      <c r="K11" s="75">
        <v>97</v>
      </c>
      <c r="L11" s="122">
        <v>106</v>
      </c>
      <c r="M11" s="122">
        <v>122</v>
      </c>
      <c r="N11" s="122">
        <f t="shared" si="0"/>
        <v>544</v>
      </c>
    </row>
    <row r="12" spans="1:14" ht="20.25" customHeight="1" x14ac:dyDescent="0.3">
      <c r="A12" s="127" t="s">
        <v>12</v>
      </c>
      <c r="B12" s="74">
        <v>779</v>
      </c>
      <c r="C12" s="74" t="s">
        <v>470</v>
      </c>
      <c r="D12" s="74" t="s">
        <v>527</v>
      </c>
      <c r="E12" s="74" t="s">
        <v>471</v>
      </c>
      <c r="F12" s="50" t="s">
        <v>472</v>
      </c>
      <c r="G12" s="50" t="s">
        <v>473</v>
      </c>
      <c r="H12" s="26"/>
      <c r="I12" s="74">
        <v>155</v>
      </c>
      <c r="J12" s="74">
        <v>172</v>
      </c>
      <c r="K12" s="74">
        <v>159</v>
      </c>
      <c r="L12" s="50">
        <v>167</v>
      </c>
      <c r="M12" s="50">
        <v>126</v>
      </c>
      <c r="N12" s="50">
        <f t="shared" si="0"/>
        <v>779</v>
      </c>
    </row>
    <row r="13" spans="1:14" s="87" customFormat="1" ht="20.25" customHeight="1" x14ac:dyDescent="0.3">
      <c r="A13" s="177" t="s">
        <v>521</v>
      </c>
      <c r="B13" s="77">
        <v>485</v>
      </c>
      <c r="C13" s="77" t="s">
        <v>561</v>
      </c>
      <c r="D13" s="77" t="s">
        <v>562</v>
      </c>
      <c r="E13" s="77" t="s">
        <v>563</v>
      </c>
      <c r="F13" s="178" t="s">
        <v>564</v>
      </c>
      <c r="G13" s="178" t="s">
        <v>565</v>
      </c>
      <c r="H13" s="26"/>
      <c r="I13" s="177">
        <v>75</v>
      </c>
      <c r="J13" s="77">
        <v>83</v>
      </c>
      <c r="K13" s="77">
        <v>91</v>
      </c>
      <c r="L13" s="178">
        <v>114</v>
      </c>
      <c r="M13" s="178">
        <v>122</v>
      </c>
      <c r="N13" s="178">
        <f t="shared" si="0"/>
        <v>485</v>
      </c>
    </row>
    <row r="14" spans="1:14" ht="20.25" customHeight="1" thickBot="1" x14ac:dyDescent="0.35">
      <c r="A14" s="123" t="s">
        <v>0</v>
      </c>
      <c r="B14" s="126">
        <v>2977</v>
      </c>
      <c r="C14" s="125" t="s">
        <v>474</v>
      </c>
      <c r="D14" s="125" t="s">
        <v>475</v>
      </c>
      <c r="E14" s="125" t="s">
        <v>476</v>
      </c>
      <c r="F14" s="125" t="s">
        <v>477</v>
      </c>
      <c r="G14" s="125" t="s">
        <v>478</v>
      </c>
      <c r="H14" s="26"/>
      <c r="I14" s="125">
        <v>483</v>
      </c>
      <c r="J14" s="125">
        <v>557</v>
      </c>
      <c r="K14" s="125">
        <v>570</v>
      </c>
      <c r="L14" s="125">
        <v>644</v>
      </c>
      <c r="M14" s="125">
        <v>723</v>
      </c>
      <c r="N14" s="125">
        <f t="shared" si="0"/>
        <v>2977</v>
      </c>
    </row>
    <row r="15" spans="1:14" x14ac:dyDescent="0.3">
      <c r="A15" s="75"/>
      <c r="B15" s="75"/>
      <c r="C15" s="75"/>
      <c r="D15" s="75"/>
      <c r="E15" s="75"/>
      <c r="F15" s="75"/>
      <c r="G15" s="75"/>
      <c r="H15" s="26"/>
    </row>
    <row r="16" spans="1:14" s="87" customFormat="1" ht="15" thickBot="1" x14ac:dyDescent="0.35">
      <c r="A16" s="124"/>
      <c r="B16" s="124"/>
      <c r="C16" s="124"/>
      <c r="D16" s="124"/>
      <c r="E16" s="124"/>
      <c r="F16" s="124"/>
      <c r="G16" s="124"/>
      <c r="H16" s="26"/>
      <c r="I16" s="53"/>
      <c r="J16" s="53"/>
      <c r="K16" s="53"/>
      <c r="L16" s="53"/>
      <c r="M16" s="53"/>
      <c r="N16" s="53"/>
    </row>
    <row r="17" spans="1:15" s="87" customFormat="1" ht="20.25" customHeight="1" x14ac:dyDescent="0.3">
      <c r="A17" s="220" t="s">
        <v>516</v>
      </c>
      <c r="B17" s="220"/>
      <c r="C17" s="121"/>
      <c r="D17" s="75"/>
      <c r="E17" s="127" t="s">
        <v>496</v>
      </c>
      <c r="F17" s="75"/>
      <c r="G17" s="121"/>
      <c r="H17" s="26"/>
      <c r="I17" s="121"/>
      <c r="J17" s="220" t="s">
        <v>534</v>
      </c>
      <c r="K17" s="220"/>
      <c r="L17" s="220"/>
      <c r="M17" s="121"/>
      <c r="N17" s="121"/>
    </row>
    <row r="18" spans="1:15" s="87" customFormat="1" ht="38.25" customHeight="1" x14ac:dyDescent="0.3">
      <c r="A18" s="77" t="s">
        <v>4</v>
      </c>
      <c r="B18" s="176" t="s">
        <v>479</v>
      </c>
      <c r="C18" s="77" t="s">
        <v>539</v>
      </c>
      <c r="D18" s="77" t="s">
        <v>540</v>
      </c>
      <c r="E18" s="77" t="s">
        <v>541</v>
      </c>
      <c r="F18" s="77" t="s">
        <v>542</v>
      </c>
      <c r="G18" s="77" t="s">
        <v>543</v>
      </c>
      <c r="H18" s="26"/>
      <c r="I18" s="77" t="s">
        <v>539</v>
      </c>
      <c r="J18" s="77" t="s">
        <v>540</v>
      </c>
      <c r="K18" s="77" t="s">
        <v>541</v>
      </c>
      <c r="L18" s="77" t="s">
        <v>542</v>
      </c>
      <c r="M18" s="77" t="s">
        <v>543</v>
      </c>
      <c r="N18" s="77" t="s">
        <v>372</v>
      </c>
    </row>
    <row r="19" spans="1:15" s="87" customFormat="1" ht="20.25" customHeight="1" x14ac:dyDescent="0.3">
      <c r="A19" s="120" t="s">
        <v>5</v>
      </c>
      <c r="B19" s="121">
        <v>12</v>
      </c>
      <c r="C19" s="179">
        <v>0.21226825613136857</v>
      </c>
      <c r="D19" s="179">
        <v>0.15378889705678808</v>
      </c>
      <c r="E19" s="179">
        <v>0.16739483419541673</v>
      </c>
      <c r="F19" s="180">
        <v>8.3585063683460026E-2</v>
      </c>
      <c r="G19" s="180">
        <v>0.31901386434254431</v>
      </c>
      <c r="H19" s="26"/>
      <c r="I19" s="51">
        <v>706653</v>
      </c>
      <c r="J19" s="51">
        <v>650242</v>
      </c>
      <c r="K19" s="51">
        <v>597390</v>
      </c>
      <c r="L19" s="51">
        <v>598193</v>
      </c>
      <c r="M19" s="51">
        <v>626932</v>
      </c>
      <c r="N19" s="195">
        <f>SUM(I19:M19)</f>
        <v>3179410</v>
      </c>
    </row>
    <row r="20" spans="1:15" s="87" customFormat="1" ht="20.25" customHeight="1" x14ac:dyDescent="0.3">
      <c r="A20" s="120" t="s">
        <v>6</v>
      </c>
      <c r="B20" s="75">
        <v>47</v>
      </c>
      <c r="C20" s="179">
        <v>0.13983017904415446</v>
      </c>
      <c r="D20" s="179">
        <v>8.2239276820695345E-2</v>
      </c>
      <c r="E20" s="179">
        <v>0.13628322925837391</v>
      </c>
      <c r="F20" s="180">
        <v>0.31713236232689529</v>
      </c>
      <c r="G20" s="180">
        <v>1.3095620339535483</v>
      </c>
      <c r="H20" s="26"/>
      <c r="I20" s="51">
        <v>1787883</v>
      </c>
      <c r="J20" s="51">
        <v>1823946</v>
      </c>
      <c r="K20" s="51">
        <v>1467532</v>
      </c>
      <c r="L20" s="51">
        <v>1261303</v>
      </c>
      <c r="M20" s="51">
        <v>1030879</v>
      </c>
      <c r="N20" s="195">
        <f t="shared" ref="N20:N28" si="1">SUM(I20:M20)</f>
        <v>7371543</v>
      </c>
    </row>
    <row r="21" spans="1:15" s="87" customFormat="1" ht="20.25" customHeight="1" x14ac:dyDescent="0.3">
      <c r="A21" s="120" t="s">
        <v>7</v>
      </c>
      <c r="B21" s="75">
        <v>95</v>
      </c>
      <c r="C21" s="179">
        <v>0.23941014129388014</v>
      </c>
      <c r="D21" s="179">
        <v>0.35294262976376961</v>
      </c>
      <c r="E21" s="179">
        <v>0.61073426544954112</v>
      </c>
      <c r="F21" s="180">
        <v>0.64595654004398584</v>
      </c>
      <c r="G21" s="180">
        <v>1.7446617711457368</v>
      </c>
      <c r="H21" s="26"/>
      <c r="I21" s="51">
        <v>1670773</v>
      </c>
      <c r="J21" s="51">
        <v>1699993</v>
      </c>
      <c r="K21" s="51">
        <v>1473636</v>
      </c>
      <c r="L21" s="51">
        <v>1315878</v>
      </c>
      <c r="M21" s="51">
        <v>1146354</v>
      </c>
      <c r="N21" s="195">
        <f t="shared" si="1"/>
        <v>7306634</v>
      </c>
    </row>
    <row r="22" spans="1:15" s="87" customFormat="1" ht="20.25" customHeight="1" x14ac:dyDescent="0.3">
      <c r="A22" s="120" t="s">
        <v>8</v>
      </c>
      <c r="B22" s="75">
        <v>204</v>
      </c>
      <c r="C22" s="179">
        <v>0.80509266616587571</v>
      </c>
      <c r="D22" s="179">
        <v>0.77957909507814438</v>
      </c>
      <c r="E22" s="179">
        <v>1.5534316317853725</v>
      </c>
      <c r="F22" s="180">
        <v>1.4998490151991366</v>
      </c>
      <c r="G22" s="180">
        <v>2.1837775962671091</v>
      </c>
      <c r="H22" s="26"/>
      <c r="I22" s="51">
        <v>1428407</v>
      </c>
      <c r="J22" s="51">
        <v>1475155</v>
      </c>
      <c r="K22" s="51">
        <v>1480593</v>
      </c>
      <c r="L22" s="51">
        <v>1500151</v>
      </c>
      <c r="M22" s="51">
        <v>1534039</v>
      </c>
      <c r="N22" s="195">
        <f t="shared" si="1"/>
        <v>7418345</v>
      </c>
    </row>
    <row r="23" spans="1:15" s="87" customFormat="1" ht="20.25" customHeight="1" x14ac:dyDescent="0.3">
      <c r="A23" s="120" t="s">
        <v>9</v>
      </c>
      <c r="B23" s="75">
        <v>339</v>
      </c>
      <c r="C23" s="179">
        <v>1.6393109897847506</v>
      </c>
      <c r="D23" s="179">
        <v>2.2504733253574623</v>
      </c>
      <c r="E23" s="179">
        <v>2.2825501724668058</v>
      </c>
      <c r="F23" s="180">
        <v>2.7296496494674907</v>
      </c>
      <c r="G23" s="180">
        <v>2.6534187542358794</v>
      </c>
      <c r="H23" s="26"/>
      <c r="I23" s="51">
        <v>1281026</v>
      </c>
      <c r="J23" s="51">
        <v>1377488</v>
      </c>
      <c r="K23" s="51">
        <v>1489562</v>
      </c>
      <c r="L23" s="51">
        <v>1538659</v>
      </c>
      <c r="M23" s="51">
        <v>1564020</v>
      </c>
      <c r="N23" s="195">
        <f t="shared" si="1"/>
        <v>7250755</v>
      </c>
    </row>
    <row r="24" spans="1:15" s="87" customFormat="1" ht="20.25" customHeight="1" x14ac:dyDescent="0.3">
      <c r="A24" s="120" t="s">
        <v>10</v>
      </c>
      <c r="B24" s="75">
        <v>472</v>
      </c>
      <c r="C24" s="179">
        <v>3.6575657823963512</v>
      </c>
      <c r="D24" s="179">
        <v>3.9468503205771133</v>
      </c>
      <c r="E24" s="179">
        <v>3.3558769301227462</v>
      </c>
      <c r="F24" s="180">
        <v>3.8093502368892995</v>
      </c>
      <c r="G24" s="180">
        <v>4.8838458658244743</v>
      </c>
      <c r="H24" s="26"/>
      <c r="I24" s="51">
        <v>929580</v>
      </c>
      <c r="J24" s="51">
        <v>1076808</v>
      </c>
      <c r="K24" s="51">
        <v>1266435</v>
      </c>
      <c r="L24" s="51">
        <v>1338811</v>
      </c>
      <c r="M24" s="51">
        <v>1351394</v>
      </c>
      <c r="N24" s="195">
        <f t="shared" si="1"/>
        <v>5963028</v>
      </c>
    </row>
    <row r="25" spans="1:15" s="87" customFormat="1" ht="20.25" customHeight="1" x14ac:dyDescent="0.3">
      <c r="A25" s="120" t="s">
        <v>11</v>
      </c>
      <c r="B25" s="75">
        <v>544</v>
      </c>
      <c r="C25" s="179">
        <v>8.7509971088051852</v>
      </c>
      <c r="D25" s="179">
        <v>7.9136136174710572</v>
      </c>
      <c r="E25" s="179">
        <v>5.4186614230410424</v>
      </c>
      <c r="F25" s="180">
        <v>5.4682921595007965</v>
      </c>
      <c r="G25" s="180">
        <v>6.1476938085668618</v>
      </c>
      <c r="H25" s="26"/>
      <c r="I25" s="51">
        <v>594218</v>
      </c>
      <c r="J25" s="51">
        <v>726596</v>
      </c>
      <c r="K25" s="51">
        <v>895055</v>
      </c>
      <c r="L25" s="51">
        <v>969224</v>
      </c>
      <c r="M25" s="51">
        <v>992242</v>
      </c>
      <c r="N25" s="195">
        <f t="shared" si="1"/>
        <v>4177335</v>
      </c>
    </row>
    <row r="26" spans="1:15" s="87" customFormat="1" ht="20.25" customHeight="1" x14ac:dyDescent="0.3">
      <c r="A26" s="127" t="s">
        <v>12</v>
      </c>
      <c r="B26" s="74">
        <v>779</v>
      </c>
      <c r="C26" s="186">
        <v>23.830096027599865</v>
      </c>
      <c r="D26" s="186">
        <v>21.138998748866236</v>
      </c>
      <c r="E26" s="186">
        <v>16.892753327553674</v>
      </c>
      <c r="F26" s="187">
        <v>16.53950068534937</v>
      </c>
      <c r="G26" s="187">
        <v>9.3570378291672238</v>
      </c>
      <c r="H26" s="26"/>
      <c r="I26" s="188">
        <v>325219</v>
      </c>
      <c r="J26" s="188">
        <v>406831</v>
      </c>
      <c r="K26" s="188">
        <v>470616</v>
      </c>
      <c r="L26" s="188">
        <v>504852</v>
      </c>
      <c r="M26" s="188">
        <v>673290</v>
      </c>
      <c r="N26" s="196">
        <f t="shared" si="1"/>
        <v>2380808</v>
      </c>
    </row>
    <row r="27" spans="1:15" s="87" customFormat="1" ht="20.25" customHeight="1" x14ac:dyDescent="0.3">
      <c r="A27" s="177" t="s">
        <v>521</v>
      </c>
      <c r="B27" s="77">
        <v>485</v>
      </c>
      <c r="C27" s="181">
        <v>2.3367446343150431</v>
      </c>
      <c r="D27" s="181">
        <v>3.0428491822190069</v>
      </c>
      <c r="E27" s="181">
        <v>3.9750373478783785</v>
      </c>
      <c r="F27" s="182">
        <v>5.6044442259475939</v>
      </c>
      <c r="G27" s="182">
        <v>6.8103159540024558</v>
      </c>
      <c r="H27" s="26"/>
      <c r="I27" s="188">
        <v>481439</v>
      </c>
      <c r="J27" s="188">
        <v>409156</v>
      </c>
      <c r="K27" s="188">
        <v>343393</v>
      </c>
      <c r="L27" s="188">
        <v>305115</v>
      </c>
      <c r="M27" s="188">
        <v>268710</v>
      </c>
      <c r="N27" s="197">
        <f t="shared" si="1"/>
        <v>1807813</v>
      </c>
    </row>
    <row r="28" spans="1:15" s="87" customFormat="1" ht="20.25" customHeight="1" thickBot="1" x14ac:dyDescent="0.35">
      <c r="A28" s="123" t="s">
        <v>545</v>
      </c>
      <c r="B28" s="126">
        <v>2977</v>
      </c>
      <c r="C28" s="183">
        <v>2.7683020587799363</v>
      </c>
      <c r="D28" s="184">
        <v>3.0150289177540168</v>
      </c>
      <c r="E28" s="184">
        <v>3.117882544222788</v>
      </c>
      <c r="F28" s="184">
        <v>3.5670484922518058</v>
      </c>
      <c r="G28" s="184">
        <v>4.0530768066463736</v>
      </c>
      <c r="H28" s="26"/>
      <c r="I28" s="185">
        <v>8723759</v>
      </c>
      <c r="J28" s="185">
        <v>9237059</v>
      </c>
      <c r="K28" s="185">
        <v>9140819</v>
      </c>
      <c r="L28" s="185">
        <v>9027071</v>
      </c>
      <c r="M28" s="185">
        <v>8919150</v>
      </c>
      <c r="N28" s="198">
        <f t="shared" si="1"/>
        <v>45047858</v>
      </c>
      <c r="O28" s="115"/>
    </row>
    <row r="29" spans="1:15" s="87" customFormat="1" x14ac:dyDescent="0.3">
      <c r="A29" s="75"/>
      <c r="B29" s="75"/>
      <c r="C29" s="75"/>
      <c r="D29" s="75"/>
      <c r="E29" s="75"/>
      <c r="F29" s="75"/>
      <c r="G29" s="75"/>
      <c r="H29" s="26"/>
      <c r="I29" s="16"/>
      <c r="J29" s="16"/>
      <c r="K29" s="16"/>
      <c r="L29" s="16"/>
      <c r="M29" s="16"/>
    </row>
    <row r="30" spans="1:15" ht="16.5" customHeight="1" x14ac:dyDescent="0.3">
      <c r="A30" s="67"/>
      <c r="B30" s="67" t="s">
        <v>551</v>
      </c>
      <c r="C30" s="75"/>
      <c r="D30" s="75"/>
      <c r="E30" s="75"/>
      <c r="F30" s="75"/>
      <c r="G30" s="75"/>
      <c r="H30" s="26"/>
    </row>
    <row r="31" spans="1:15" ht="16.5" customHeight="1" x14ac:dyDescent="0.3">
      <c r="B31" s="67" t="s">
        <v>536</v>
      </c>
    </row>
    <row r="32" spans="1:15" ht="16.5" customHeight="1" x14ac:dyDescent="0.3">
      <c r="B32" s="189" t="s">
        <v>535</v>
      </c>
    </row>
    <row r="33" spans="2:2" ht="16.2" x14ac:dyDescent="0.3">
      <c r="B33" s="189" t="s">
        <v>546</v>
      </c>
    </row>
  </sheetData>
  <mergeCells count="4">
    <mergeCell ref="A1:J1"/>
    <mergeCell ref="A17:B17"/>
    <mergeCell ref="J3:L3"/>
    <mergeCell ref="J17:L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zoomScale="80" zoomScaleNormal="80" workbookViewId="0">
      <selection sqref="A1:P1"/>
    </sheetView>
  </sheetViews>
  <sheetFormatPr defaultColWidth="9.21875" defaultRowHeight="14.4" x14ac:dyDescent="0.3"/>
  <cols>
    <col min="1" max="1" width="14.5546875" style="119" customWidth="1"/>
    <col min="2" max="2" width="16" style="119" customWidth="1"/>
    <col min="3" max="12" width="9.77734375" style="119" customWidth="1"/>
    <col min="13" max="13" width="9.21875" style="87"/>
    <col min="14" max="22" width="12" style="16" customWidth="1"/>
    <col min="23" max="23" width="10.77734375" style="87" customWidth="1"/>
    <col min="24" max="16384" width="9.21875" style="87"/>
  </cols>
  <sheetData>
    <row r="1" spans="1:23" x14ac:dyDescent="0.3">
      <c r="A1" s="219" t="s">
        <v>740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190"/>
    </row>
    <row r="2" spans="1:23" ht="15" thickBot="1" x14ac:dyDescent="0.3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26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20.25" customHeight="1" x14ac:dyDescent="0.3">
      <c r="A3" s="222" t="s">
        <v>537</v>
      </c>
      <c r="B3" s="222"/>
      <c r="C3" s="221" t="s">
        <v>496</v>
      </c>
      <c r="D3" s="221"/>
      <c r="E3" s="221"/>
      <c r="F3" s="221"/>
      <c r="G3" s="221"/>
      <c r="H3" s="221"/>
      <c r="I3" s="221"/>
      <c r="J3" s="221"/>
      <c r="K3" s="221"/>
      <c r="L3" s="221"/>
      <c r="M3" s="26"/>
      <c r="N3" s="224" t="s">
        <v>538</v>
      </c>
      <c r="O3" s="224"/>
      <c r="P3" s="224"/>
      <c r="Q3" s="224"/>
      <c r="R3" s="224"/>
      <c r="S3" s="224"/>
      <c r="T3" s="224"/>
      <c r="U3" s="224"/>
      <c r="V3" s="224"/>
      <c r="W3" s="224"/>
    </row>
    <row r="4" spans="1:23" ht="20.25" customHeight="1" x14ac:dyDescent="0.3">
      <c r="A4" s="75"/>
      <c r="B4" s="75"/>
      <c r="C4" s="223" t="s">
        <v>539</v>
      </c>
      <c r="D4" s="223"/>
      <c r="E4" s="223" t="s">
        <v>540</v>
      </c>
      <c r="F4" s="223"/>
      <c r="G4" s="223" t="s">
        <v>541</v>
      </c>
      <c r="H4" s="223"/>
      <c r="I4" s="223" t="s">
        <v>542</v>
      </c>
      <c r="J4" s="223"/>
      <c r="K4" s="223" t="s">
        <v>543</v>
      </c>
      <c r="L4" s="223"/>
      <c r="M4" s="26"/>
      <c r="N4" s="223" t="s">
        <v>539</v>
      </c>
      <c r="O4" s="223"/>
      <c r="P4" s="223" t="s">
        <v>540</v>
      </c>
      <c r="Q4" s="223"/>
      <c r="R4" s="223" t="s">
        <v>541</v>
      </c>
      <c r="S4" s="223"/>
      <c r="T4" s="223" t="s">
        <v>542</v>
      </c>
      <c r="U4" s="223"/>
      <c r="V4" s="223" t="s">
        <v>543</v>
      </c>
      <c r="W4" s="223"/>
    </row>
    <row r="5" spans="1:23" ht="38.25" customHeight="1" x14ac:dyDescent="0.3">
      <c r="A5" s="77" t="s">
        <v>4</v>
      </c>
      <c r="B5" s="176" t="s">
        <v>479</v>
      </c>
      <c r="C5" s="77" t="s">
        <v>495</v>
      </c>
      <c r="D5" s="77" t="s">
        <v>494</v>
      </c>
      <c r="E5" s="77" t="s">
        <v>495</v>
      </c>
      <c r="F5" s="77" t="s">
        <v>494</v>
      </c>
      <c r="G5" s="77" t="s">
        <v>495</v>
      </c>
      <c r="H5" s="77" t="s">
        <v>494</v>
      </c>
      <c r="I5" s="77" t="s">
        <v>495</v>
      </c>
      <c r="J5" s="77" t="s">
        <v>494</v>
      </c>
      <c r="K5" s="77" t="s">
        <v>495</v>
      </c>
      <c r="L5" s="77" t="s">
        <v>494</v>
      </c>
      <c r="M5" s="26"/>
      <c r="N5" s="77" t="s">
        <v>495</v>
      </c>
      <c r="O5" s="77" t="s">
        <v>494</v>
      </c>
      <c r="P5" s="77" t="s">
        <v>495</v>
      </c>
      <c r="Q5" s="77" t="s">
        <v>494</v>
      </c>
      <c r="R5" s="77" t="s">
        <v>495</v>
      </c>
      <c r="S5" s="77" t="s">
        <v>494</v>
      </c>
      <c r="T5" s="77" t="s">
        <v>495</v>
      </c>
      <c r="U5" s="77" t="s">
        <v>494</v>
      </c>
      <c r="V5" s="77" t="s">
        <v>495</v>
      </c>
      <c r="W5" s="77" t="s">
        <v>494</v>
      </c>
    </row>
    <row r="6" spans="1:23" ht="20.25" customHeight="1" x14ac:dyDescent="0.3">
      <c r="A6" s="120" t="s">
        <v>5</v>
      </c>
      <c r="B6" s="121">
        <v>12</v>
      </c>
      <c r="C6" s="75">
        <v>3</v>
      </c>
      <c r="D6" s="75">
        <v>0</v>
      </c>
      <c r="E6" s="75">
        <v>0</v>
      </c>
      <c r="F6" s="75">
        <v>2</v>
      </c>
      <c r="G6" s="75">
        <v>0</v>
      </c>
      <c r="H6" s="75">
        <v>2</v>
      </c>
      <c r="I6" s="122">
        <v>0</v>
      </c>
      <c r="J6" s="122">
        <v>1</v>
      </c>
      <c r="K6" s="122">
        <v>3</v>
      </c>
      <c r="L6" s="122">
        <v>1</v>
      </c>
      <c r="M6" s="26"/>
      <c r="N6" s="51">
        <v>361615</v>
      </c>
      <c r="O6" s="51">
        <v>345038</v>
      </c>
      <c r="P6" s="51">
        <v>331624</v>
      </c>
      <c r="Q6" s="51">
        <v>318618</v>
      </c>
      <c r="R6" s="51">
        <v>306461</v>
      </c>
      <c r="S6" s="51">
        <v>290929</v>
      </c>
      <c r="T6" s="51">
        <v>308857</v>
      </c>
      <c r="U6" s="51">
        <v>289336</v>
      </c>
      <c r="V6" s="51">
        <v>323242</v>
      </c>
      <c r="W6" s="51">
        <v>303690</v>
      </c>
    </row>
    <row r="7" spans="1:23" ht="20.25" customHeight="1" x14ac:dyDescent="0.3">
      <c r="A7" s="120" t="s">
        <v>6</v>
      </c>
      <c r="B7" s="75">
        <v>47</v>
      </c>
      <c r="C7" s="75">
        <v>2</v>
      </c>
      <c r="D7" s="75">
        <v>3</v>
      </c>
      <c r="E7" s="75">
        <v>0</v>
      </c>
      <c r="F7" s="75">
        <v>3</v>
      </c>
      <c r="G7" s="75">
        <v>2</v>
      </c>
      <c r="H7" s="75">
        <v>2</v>
      </c>
      <c r="I7" s="122">
        <v>7</v>
      </c>
      <c r="J7" s="122">
        <v>1</v>
      </c>
      <c r="K7" s="122">
        <v>15</v>
      </c>
      <c r="L7" s="122">
        <v>12</v>
      </c>
      <c r="M7" s="26"/>
      <c r="N7" s="51">
        <v>882763</v>
      </c>
      <c r="O7" s="51">
        <v>905120</v>
      </c>
      <c r="P7" s="51">
        <v>922842</v>
      </c>
      <c r="Q7" s="51">
        <v>901104</v>
      </c>
      <c r="R7" s="51">
        <v>752782</v>
      </c>
      <c r="S7" s="51">
        <v>714750</v>
      </c>
      <c r="T7" s="51">
        <v>651720</v>
      </c>
      <c r="U7" s="51">
        <v>609583</v>
      </c>
      <c r="V7" s="51">
        <v>538200</v>
      </c>
      <c r="W7" s="51">
        <v>492679</v>
      </c>
    </row>
    <row r="8" spans="1:23" ht="20.25" customHeight="1" x14ac:dyDescent="0.3">
      <c r="A8" s="120" t="s">
        <v>7</v>
      </c>
      <c r="B8" s="75">
        <v>95</v>
      </c>
      <c r="C8" s="75">
        <v>6</v>
      </c>
      <c r="D8" s="75">
        <v>2</v>
      </c>
      <c r="E8" s="75">
        <v>4</v>
      </c>
      <c r="F8" s="75">
        <v>8</v>
      </c>
      <c r="G8" s="75">
        <v>11</v>
      </c>
      <c r="H8" s="75">
        <v>7</v>
      </c>
      <c r="I8" s="122">
        <v>11</v>
      </c>
      <c r="J8" s="122">
        <v>6</v>
      </c>
      <c r="K8" s="122">
        <v>25</v>
      </c>
      <c r="L8" s="122">
        <v>15</v>
      </c>
      <c r="M8" s="26"/>
      <c r="N8" s="51">
        <v>835059</v>
      </c>
      <c r="O8" s="51">
        <v>835714</v>
      </c>
      <c r="P8" s="51">
        <v>868803</v>
      </c>
      <c r="Q8" s="51">
        <v>831190</v>
      </c>
      <c r="R8" s="51">
        <v>742197</v>
      </c>
      <c r="S8" s="51">
        <v>731439</v>
      </c>
      <c r="T8" s="51">
        <v>651211</v>
      </c>
      <c r="U8" s="51">
        <v>664667</v>
      </c>
      <c r="V8" s="51">
        <v>551473</v>
      </c>
      <c r="W8" s="51">
        <v>594881</v>
      </c>
    </row>
    <row r="9" spans="1:23" ht="20.25" customHeight="1" x14ac:dyDescent="0.3">
      <c r="A9" s="120" t="s">
        <v>8</v>
      </c>
      <c r="B9" s="75">
        <v>204</v>
      </c>
      <c r="C9" s="75">
        <v>12</v>
      </c>
      <c r="D9" s="75">
        <v>11</v>
      </c>
      <c r="E9" s="75">
        <v>13</v>
      </c>
      <c r="F9" s="75">
        <v>10</v>
      </c>
      <c r="G9" s="75">
        <v>31</v>
      </c>
      <c r="H9" s="75">
        <v>15</v>
      </c>
      <c r="I9" s="122">
        <v>28</v>
      </c>
      <c r="J9" s="122">
        <v>17</v>
      </c>
      <c r="K9" s="122">
        <v>36</v>
      </c>
      <c r="L9" s="122">
        <v>31</v>
      </c>
      <c r="M9" s="26"/>
      <c r="N9" s="51">
        <v>713945</v>
      </c>
      <c r="O9" s="51">
        <v>714462</v>
      </c>
      <c r="P9" s="51">
        <v>741457</v>
      </c>
      <c r="Q9" s="51">
        <v>733698</v>
      </c>
      <c r="R9" s="51">
        <v>734995</v>
      </c>
      <c r="S9" s="51">
        <v>745598</v>
      </c>
      <c r="T9" s="51">
        <v>739030</v>
      </c>
      <c r="U9" s="51">
        <v>761121</v>
      </c>
      <c r="V9" s="51">
        <v>746824</v>
      </c>
      <c r="W9" s="51">
        <v>787215</v>
      </c>
    </row>
    <row r="10" spans="1:23" ht="20.25" customHeight="1" x14ac:dyDescent="0.3">
      <c r="A10" s="120" t="s">
        <v>9</v>
      </c>
      <c r="B10" s="75">
        <v>339</v>
      </c>
      <c r="C10" s="75">
        <v>21</v>
      </c>
      <c r="D10" s="75">
        <v>21</v>
      </c>
      <c r="E10" s="75">
        <v>46</v>
      </c>
      <c r="F10" s="75">
        <v>16</v>
      </c>
      <c r="G10" s="75">
        <v>37</v>
      </c>
      <c r="H10" s="75">
        <v>31</v>
      </c>
      <c r="I10" s="122">
        <v>59</v>
      </c>
      <c r="J10" s="122">
        <v>25</v>
      </c>
      <c r="K10" s="122">
        <v>49</v>
      </c>
      <c r="L10" s="122">
        <v>34</v>
      </c>
      <c r="M10" s="26"/>
      <c r="N10" s="51">
        <v>636522</v>
      </c>
      <c r="O10" s="51">
        <v>644504</v>
      </c>
      <c r="P10" s="51">
        <v>683535</v>
      </c>
      <c r="Q10" s="51">
        <v>693953</v>
      </c>
      <c r="R10" s="51">
        <v>735858</v>
      </c>
      <c r="S10" s="51">
        <v>753704</v>
      </c>
      <c r="T10" s="51">
        <v>757809</v>
      </c>
      <c r="U10" s="51">
        <v>780850</v>
      </c>
      <c r="V10" s="51">
        <v>768278</v>
      </c>
      <c r="W10" s="51">
        <v>795742</v>
      </c>
    </row>
    <row r="11" spans="1:23" ht="20.25" customHeight="1" x14ac:dyDescent="0.3">
      <c r="A11" s="120" t="s">
        <v>10</v>
      </c>
      <c r="B11" s="75">
        <v>472</v>
      </c>
      <c r="C11" s="75">
        <v>42</v>
      </c>
      <c r="D11" s="75">
        <v>26</v>
      </c>
      <c r="E11" s="75">
        <v>52</v>
      </c>
      <c r="F11" s="75">
        <v>33</v>
      </c>
      <c r="G11" s="75">
        <v>47</v>
      </c>
      <c r="H11" s="75">
        <v>38</v>
      </c>
      <c r="I11" s="122">
        <v>58</v>
      </c>
      <c r="J11" s="122">
        <v>44</v>
      </c>
      <c r="K11" s="122">
        <v>80</v>
      </c>
      <c r="L11" s="122">
        <v>52</v>
      </c>
      <c r="M11" s="26"/>
      <c r="N11" s="51">
        <v>461125</v>
      </c>
      <c r="O11" s="51">
        <v>468455</v>
      </c>
      <c r="P11" s="51">
        <v>526804</v>
      </c>
      <c r="Q11" s="51">
        <v>550004</v>
      </c>
      <c r="R11" s="51">
        <v>616034</v>
      </c>
      <c r="S11" s="51">
        <v>650401</v>
      </c>
      <c r="T11" s="51">
        <v>649482</v>
      </c>
      <c r="U11" s="51">
        <v>689329</v>
      </c>
      <c r="V11" s="51">
        <v>653738</v>
      </c>
      <c r="W11" s="51">
        <v>697656</v>
      </c>
    </row>
    <row r="12" spans="1:23" ht="20.25" customHeight="1" x14ac:dyDescent="0.3">
      <c r="A12" s="120" t="s">
        <v>11</v>
      </c>
      <c r="B12" s="75">
        <v>544</v>
      </c>
      <c r="C12" s="75">
        <v>69</v>
      </c>
      <c r="D12" s="75">
        <v>35</v>
      </c>
      <c r="E12" s="75">
        <v>57</v>
      </c>
      <c r="F12" s="75">
        <v>58</v>
      </c>
      <c r="G12" s="75">
        <v>54</v>
      </c>
      <c r="H12" s="75">
        <v>43</v>
      </c>
      <c r="I12" s="122">
        <v>63</v>
      </c>
      <c r="J12" s="122">
        <v>43</v>
      </c>
      <c r="K12" s="122">
        <v>66</v>
      </c>
      <c r="L12" s="122">
        <v>56</v>
      </c>
      <c r="M12" s="26"/>
      <c r="N12" s="51">
        <v>275311</v>
      </c>
      <c r="O12" s="51">
        <v>318907</v>
      </c>
      <c r="P12" s="51">
        <v>339260</v>
      </c>
      <c r="Q12" s="51">
        <v>387336</v>
      </c>
      <c r="R12" s="51">
        <v>423519</v>
      </c>
      <c r="S12" s="51">
        <v>471536</v>
      </c>
      <c r="T12" s="51">
        <v>458754</v>
      </c>
      <c r="U12" s="51">
        <v>510470</v>
      </c>
      <c r="V12" s="51">
        <v>468433</v>
      </c>
      <c r="W12" s="51">
        <v>523809</v>
      </c>
    </row>
    <row r="13" spans="1:23" ht="20.25" customHeight="1" x14ac:dyDescent="0.3">
      <c r="A13" s="177" t="s">
        <v>12</v>
      </c>
      <c r="B13" s="77">
        <v>779</v>
      </c>
      <c r="C13" s="77">
        <v>81</v>
      </c>
      <c r="D13" s="77">
        <v>74</v>
      </c>
      <c r="E13" s="77">
        <v>87</v>
      </c>
      <c r="F13" s="77">
        <v>85</v>
      </c>
      <c r="G13" s="77">
        <v>62</v>
      </c>
      <c r="H13" s="77">
        <v>97</v>
      </c>
      <c r="I13" s="178">
        <v>67</v>
      </c>
      <c r="J13" s="178">
        <v>100</v>
      </c>
      <c r="K13" s="178">
        <v>59</v>
      </c>
      <c r="L13" s="178">
        <v>67</v>
      </c>
      <c r="M13" s="26"/>
      <c r="N13" s="192">
        <v>143932</v>
      </c>
      <c r="O13" s="192">
        <v>241326</v>
      </c>
      <c r="P13" s="192">
        <v>181287</v>
      </c>
      <c r="Q13" s="192">
        <v>294232</v>
      </c>
      <c r="R13" s="192">
        <v>225544</v>
      </c>
      <c r="S13" s="192">
        <v>347281</v>
      </c>
      <c r="T13" s="192">
        <v>245072</v>
      </c>
      <c r="U13" s="192">
        <v>364536</v>
      </c>
      <c r="V13" s="192">
        <v>259780</v>
      </c>
      <c r="W13" s="192">
        <v>370461</v>
      </c>
    </row>
    <row r="14" spans="1:23" ht="20.25" customHeight="1" thickBot="1" x14ac:dyDescent="0.35">
      <c r="A14" s="123" t="s">
        <v>0</v>
      </c>
      <c r="B14" s="126">
        <v>2492</v>
      </c>
      <c r="C14" s="125">
        <v>236</v>
      </c>
      <c r="D14" s="125">
        <v>174</v>
      </c>
      <c r="E14" s="125">
        <v>259</v>
      </c>
      <c r="F14" s="125">
        <v>215</v>
      </c>
      <c r="G14" s="125">
        <v>244</v>
      </c>
      <c r="H14" s="125">
        <v>235</v>
      </c>
      <c r="I14" s="125">
        <v>293</v>
      </c>
      <c r="J14" s="125">
        <v>240</v>
      </c>
      <c r="K14" s="125">
        <v>333</v>
      </c>
      <c r="L14" s="125">
        <v>270</v>
      </c>
      <c r="M14" s="26"/>
      <c r="N14" s="185">
        <f>SUM(N6:N13)</f>
        <v>4310272</v>
      </c>
      <c r="O14" s="185">
        <f t="shared" ref="O14:W14" si="0">SUM(O6:O13)</f>
        <v>4473526</v>
      </c>
      <c r="P14" s="185">
        <f t="shared" si="0"/>
        <v>4595612</v>
      </c>
      <c r="Q14" s="185">
        <f t="shared" si="0"/>
        <v>4710135</v>
      </c>
      <c r="R14" s="185">
        <f t="shared" si="0"/>
        <v>4537390</v>
      </c>
      <c r="S14" s="185">
        <f t="shared" si="0"/>
        <v>4705638</v>
      </c>
      <c r="T14" s="185">
        <f t="shared" si="0"/>
        <v>4461935</v>
      </c>
      <c r="U14" s="185">
        <f t="shared" si="0"/>
        <v>4669892</v>
      </c>
      <c r="V14" s="185">
        <f t="shared" si="0"/>
        <v>4309968</v>
      </c>
      <c r="W14" s="185">
        <f t="shared" si="0"/>
        <v>4566133</v>
      </c>
    </row>
    <row r="15" spans="1:23" x14ac:dyDescent="0.3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26"/>
    </row>
    <row r="16" spans="1:23" ht="15" thickBot="1" x14ac:dyDescent="0.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26"/>
      <c r="N16" s="191"/>
      <c r="O16" s="191"/>
      <c r="P16" s="191"/>
      <c r="Q16" s="191"/>
      <c r="R16" s="191"/>
      <c r="S16" s="191"/>
      <c r="T16" s="191"/>
      <c r="U16" s="191"/>
      <c r="V16" s="191"/>
      <c r="W16" s="191"/>
    </row>
    <row r="17" spans="1:29" ht="20.25" customHeight="1" x14ac:dyDescent="0.3">
      <c r="A17" s="222" t="s">
        <v>544</v>
      </c>
      <c r="B17" s="222"/>
      <c r="C17" s="221" t="s">
        <v>496</v>
      </c>
      <c r="D17" s="221"/>
      <c r="E17" s="221"/>
      <c r="F17" s="221"/>
      <c r="G17" s="221"/>
      <c r="H17" s="221"/>
      <c r="I17" s="221"/>
      <c r="J17" s="221"/>
      <c r="K17" s="221"/>
      <c r="L17" s="127"/>
      <c r="M17" s="26"/>
      <c r="N17" s="193"/>
      <c r="O17" s="213" t="s">
        <v>737</v>
      </c>
      <c r="P17" s="213"/>
      <c r="Q17" s="215"/>
      <c r="R17" s="215"/>
      <c r="S17" s="215"/>
      <c r="T17" s="215"/>
      <c r="U17" s="215"/>
      <c r="V17" s="215"/>
      <c r="W17" s="216"/>
      <c r="X17" s="217"/>
      <c r="Y17" s="217"/>
      <c r="Z17" s="217"/>
      <c r="AA17" s="217"/>
      <c r="AB17" s="217"/>
      <c r="AC17" s="217"/>
    </row>
    <row r="18" spans="1:29" ht="20.25" customHeight="1" x14ac:dyDescent="0.3">
      <c r="A18" s="75"/>
      <c r="B18" s="75"/>
      <c r="C18" s="223" t="s">
        <v>539</v>
      </c>
      <c r="D18" s="223"/>
      <c r="E18" s="223" t="s">
        <v>540</v>
      </c>
      <c r="F18" s="223"/>
      <c r="G18" s="223" t="s">
        <v>541</v>
      </c>
      <c r="H18" s="223"/>
      <c r="I18" s="223" t="s">
        <v>542</v>
      </c>
      <c r="J18" s="223"/>
      <c r="K18" s="223" t="s">
        <v>543</v>
      </c>
      <c r="L18" s="223"/>
      <c r="M18" s="26"/>
      <c r="N18" s="194"/>
      <c r="O18" s="194"/>
      <c r="P18" s="194"/>
      <c r="Q18" s="194"/>
      <c r="R18" s="194"/>
      <c r="S18" s="194"/>
      <c r="T18" s="194"/>
      <c r="U18" s="194"/>
      <c r="V18" s="194"/>
      <c r="W18" s="194"/>
    </row>
    <row r="19" spans="1:29" ht="38.25" customHeight="1" x14ac:dyDescent="0.3">
      <c r="A19" s="77" t="s">
        <v>4</v>
      </c>
      <c r="B19" s="176" t="s">
        <v>479</v>
      </c>
      <c r="C19" s="77" t="s">
        <v>495</v>
      </c>
      <c r="D19" s="77" t="s">
        <v>494</v>
      </c>
      <c r="E19" s="77" t="s">
        <v>495</v>
      </c>
      <c r="F19" s="77" t="s">
        <v>494</v>
      </c>
      <c r="G19" s="77" t="s">
        <v>495</v>
      </c>
      <c r="H19" s="77" t="s">
        <v>494</v>
      </c>
      <c r="I19" s="77" t="s">
        <v>495</v>
      </c>
      <c r="J19" s="77" t="s">
        <v>494</v>
      </c>
      <c r="K19" s="77" t="s">
        <v>495</v>
      </c>
      <c r="L19" s="77" t="s">
        <v>494</v>
      </c>
      <c r="M19" s="26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1:29" ht="20.25" customHeight="1" x14ac:dyDescent="0.3">
      <c r="A20" s="120" t="s">
        <v>5</v>
      </c>
      <c r="B20" s="121">
        <v>12</v>
      </c>
      <c r="C20" s="179">
        <v>0.82961160350096097</v>
      </c>
      <c r="D20" s="179">
        <v>0</v>
      </c>
      <c r="E20" s="179">
        <v>0</v>
      </c>
      <c r="F20" s="179">
        <v>0.62771092656409866</v>
      </c>
      <c r="G20" s="179">
        <v>0</v>
      </c>
      <c r="H20" s="179">
        <v>0.68745295243856752</v>
      </c>
      <c r="I20" s="179">
        <v>0</v>
      </c>
      <c r="J20" s="179">
        <v>0.34561893438770147</v>
      </c>
      <c r="K20" s="179">
        <v>0.92809721508962328</v>
      </c>
      <c r="L20" s="179">
        <v>0.32928315058118474</v>
      </c>
      <c r="M20" s="26"/>
      <c r="N20" s="188"/>
      <c r="O20" s="188"/>
      <c r="P20" s="188"/>
      <c r="Q20" s="188"/>
      <c r="R20" s="188"/>
      <c r="S20" s="188"/>
      <c r="T20" s="188"/>
      <c r="U20" s="188"/>
      <c r="V20" s="188"/>
      <c r="W20" s="188"/>
    </row>
    <row r="21" spans="1:29" ht="20.25" customHeight="1" x14ac:dyDescent="0.3">
      <c r="A21" s="120" t="s">
        <v>6</v>
      </c>
      <c r="B21" s="75">
        <v>47</v>
      </c>
      <c r="C21" s="179">
        <v>0.22656137604317353</v>
      </c>
      <c r="D21" s="179">
        <v>0.33144776383242003</v>
      </c>
      <c r="E21" s="179">
        <v>0</v>
      </c>
      <c r="F21" s="179">
        <v>0.33292494540030898</v>
      </c>
      <c r="G21" s="179">
        <v>0.26568116665913905</v>
      </c>
      <c r="H21" s="179">
        <v>0.27981811822315494</v>
      </c>
      <c r="I21" s="179">
        <v>1.0740808936353035</v>
      </c>
      <c r="J21" s="179">
        <v>0.16404656954016106</v>
      </c>
      <c r="K21" s="179">
        <v>2.787068004459309</v>
      </c>
      <c r="L21" s="179">
        <v>2.4356629773138292</v>
      </c>
      <c r="M21" s="26"/>
      <c r="N21" s="188"/>
      <c r="O21" s="188"/>
      <c r="P21" s="188"/>
      <c r="Q21" s="188"/>
      <c r="R21" s="188"/>
      <c r="S21" s="188"/>
      <c r="T21" s="188"/>
      <c r="U21" s="188"/>
      <c r="V21" s="188"/>
      <c r="W21" s="188"/>
    </row>
    <row r="22" spans="1:29" ht="20.25" customHeight="1" x14ac:dyDescent="0.3">
      <c r="A22" s="120" t="s">
        <v>7</v>
      </c>
      <c r="B22" s="75">
        <v>95</v>
      </c>
      <c r="C22" s="179">
        <v>0.71851210513269126</v>
      </c>
      <c r="D22" s="179">
        <v>0.23931632113378501</v>
      </c>
      <c r="E22" s="179">
        <v>0.46040356674643157</v>
      </c>
      <c r="F22" s="179">
        <v>0.96247548695244167</v>
      </c>
      <c r="G22" s="179">
        <v>1.4820862924533513</v>
      </c>
      <c r="H22" s="179">
        <v>0.95701760502242839</v>
      </c>
      <c r="I22" s="179">
        <v>1.6891606560699988</v>
      </c>
      <c r="J22" s="179">
        <v>0.90270767166114763</v>
      </c>
      <c r="K22" s="179">
        <v>4.5333135076422595</v>
      </c>
      <c r="L22" s="179">
        <v>2.5215127059025249</v>
      </c>
      <c r="M22" s="26"/>
      <c r="N22" s="188"/>
      <c r="O22" s="188"/>
      <c r="P22" s="188"/>
      <c r="Q22" s="188"/>
      <c r="R22" s="188"/>
      <c r="S22" s="188"/>
      <c r="T22" s="188"/>
      <c r="U22" s="188"/>
      <c r="V22" s="188"/>
      <c r="W22" s="188"/>
    </row>
    <row r="23" spans="1:29" ht="20.25" customHeight="1" x14ac:dyDescent="0.3">
      <c r="A23" s="120" t="s">
        <v>8</v>
      </c>
      <c r="B23" s="75">
        <v>204</v>
      </c>
      <c r="C23" s="179">
        <v>1.6808017424311397</v>
      </c>
      <c r="D23" s="179">
        <v>1.5396200217786251</v>
      </c>
      <c r="E23" s="179">
        <v>1.7533046420763443</v>
      </c>
      <c r="F23" s="179">
        <v>1.3629586014954382</v>
      </c>
      <c r="G23" s="179">
        <v>4.2177157667739236</v>
      </c>
      <c r="H23" s="179">
        <v>2.0118079715879067</v>
      </c>
      <c r="I23" s="179">
        <v>3.7887501183984411</v>
      </c>
      <c r="J23" s="179">
        <v>2.2335476225199411</v>
      </c>
      <c r="K23" s="179">
        <v>4.8204128415798095</v>
      </c>
      <c r="L23" s="179">
        <v>3.9379330932464449</v>
      </c>
      <c r="M23" s="26"/>
      <c r="N23" s="188"/>
      <c r="O23" s="188"/>
      <c r="P23" s="188"/>
      <c r="Q23" s="188"/>
      <c r="R23" s="188"/>
      <c r="S23" s="188"/>
      <c r="T23" s="188"/>
      <c r="U23" s="188"/>
      <c r="V23" s="188"/>
      <c r="W23" s="188"/>
    </row>
    <row r="24" spans="1:29" ht="20.25" customHeight="1" x14ac:dyDescent="0.3">
      <c r="A24" s="120" t="s">
        <v>9</v>
      </c>
      <c r="B24" s="75">
        <v>339</v>
      </c>
      <c r="C24" s="179">
        <v>3.2991789757463215</v>
      </c>
      <c r="D24" s="179">
        <v>3.2583195759840127</v>
      </c>
      <c r="E24" s="179">
        <v>6.7297212286130188</v>
      </c>
      <c r="F24" s="179">
        <v>2.3056316494056515</v>
      </c>
      <c r="G24" s="179">
        <v>5.0281440169163076</v>
      </c>
      <c r="H24" s="179">
        <v>4.1130204961098791</v>
      </c>
      <c r="I24" s="179">
        <v>7.7856029685580408</v>
      </c>
      <c r="J24" s="179">
        <v>3.2016392392905169</v>
      </c>
      <c r="K24" s="179">
        <v>6.3778996665269601</v>
      </c>
      <c r="L24" s="179">
        <v>4.2727416675254037</v>
      </c>
      <c r="M24" s="26"/>
      <c r="N24" s="188"/>
      <c r="O24" s="188"/>
      <c r="P24" s="188"/>
      <c r="Q24" s="188"/>
      <c r="R24" s="188"/>
      <c r="S24" s="188"/>
      <c r="T24" s="188"/>
      <c r="U24" s="188"/>
      <c r="V24" s="188"/>
      <c r="W24" s="188"/>
    </row>
    <row r="25" spans="1:29" ht="20.25" customHeight="1" x14ac:dyDescent="0.3">
      <c r="A25" s="120" t="s">
        <v>10</v>
      </c>
      <c r="B25" s="75">
        <v>472</v>
      </c>
      <c r="C25" s="179">
        <v>9.1081593927893731</v>
      </c>
      <c r="D25" s="179">
        <v>5.5501595670875536</v>
      </c>
      <c r="E25" s="179">
        <v>9.8708438052862171</v>
      </c>
      <c r="F25" s="179">
        <v>5.999956363953717</v>
      </c>
      <c r="G25" s="179">
        <v>7.6294490239175108</v>
      </c>
      <c r="H25" s="179">
        <v>5.8425494425746578</v>
      </c>
      <c r="I25" s="179">
        <v>8.9301936004385034</v>
      </c>
      <c r="J25" s="179">
        <v>6.3830188487645234</v>
      </c>
      <c r="K25" s="179">
        <v>12.237318314064655</v>
      </c>
      <c r="L25" s="179">
        <v>7.4535301065281461</v>
      </c>
      <c r="M25" s="26"/>
      <c r="N25" s="188"/>
      <c r="O25" s="188"/>
      <c r="P25" s="188"/>
      <c r="Q25" s="188"/>
      <c r="R25" s="188"/>
      <c r="S25" s="188"/>
      <c r="T25" s="188"/>
      <c r="U25" s="188"/>
      <c r="V25" s="188"/>
      <c r="W25" s="188"/>
    </row>
    <row r="26" spans="1:29" ht="20.25" customHeight="1" x14ac:dyDescent="0.3">
      <c r="A26" s="120" t="s">
        <v>11</v>
      </c>
      <c r="B26" s="75">
        <v>544</v>
      </c>
      <c r="C26" s="179">
        <v>25.062565607621927</v>
      </c>
      <c r="D26" s="179">
        <v>10.974986438052474</v>
      </c>
      <c r="E26" s="179">
        <v>16.801273359665153</v>
      </c>
      <c r="F26" s="179">
        <v>14.974079352293616</v>
      </c>
      <c r="G26" s="179">
        <v>12.750313445205528</v>
      </c>
      <c r="H26" s="179">
        <v>9.1191340639951139</v>
      </c>
      <c r="I26" s="179">
        <v>13.732850285774076</v>
      </c>
      <c r="J26" s="179">
        <v>8.423609614668834</v>
      </c>
      <c r="K26" s="179">
        <v>14.089528278323687</v>
      </c>
      <c r="L26" s="179">
        <v>10.690919781828873</v>
      </c>
      <c r="M26" s="26"/>
      <c r="N26" s="188"/>
      <c r="O26" s="188"/>
      <c r="P26" s="188"/>
      <c r="Q26" s="188"/>
      <c r="R26" s="188"/>
      <c r="S26" s="188"/>
      <c r="T26" s="188"/>
      <c r="U26" s="188"/>
      <c r="V26" s="188"/>
      <c r="W26" s="188"/>
    </row>
    <row r="27" spans="1:29" ht="20.25" customHeight="1" x14ac:dyDescent="0.3">
      <c r="A27" s="177" t="s">
        <v>12</v>
      </c>
      <c r="B27" s="77">
        <v>779</v>
      </c>
      <c r="C27" s="181">
        <v>56.276575049328848</v>
      </c>
      <c r="D27" s="181">
        <v>30.66391520184315</v>
      </c>
      <c r="E27" s="181">
        <v>47.99020337917225</v>
      </c>
      <c r="F27" s="181">
        <v>28.888768046983333</v>
      </c>
      <c r="G27" s="181">
        <v>27.489093037278757</v>
      </c>
      <c r="H27" s="181">
        <v>27.931271794310661</v>
      </c>
      <c r="I27" s="181">
        <v>27.33890448521251</v>
      </c>
      <c r="J27" s="181">
        <v>27.432132903197488</v>
      </c>
      <c r="K27" s="181">
        <v>22.711525136654092</v>
      </c>
      <c r="L27" s="181">
        <v>18.085574459929656</v>
      </c>
      <c r="M27" s="26"/>
      <c r="N27" s="188"/>
      <c r="O27" s="188"/>
      <c r="P27" s="188"/>
      <c r="Q27" s="188"/>
      <c r="R27" s="188"/>
      <c r="S27" s="188"/>
      <c r="T27" s="188"/>
      <c r="U27" s="188"/>
      <c r="V27" s="188"/>
      <c r="W27" s="188"/>
    </row>
    <row r="28" spans="1:29" ht="20.25" customHeight="1" thickBot="1" x14ac:dyDescent="0.35">
      <c r="A28" s="123" t="s">
        <v>0</v>
      </c>
      <c r="B28" s="126">
        <v>2492</v>
      </c>
      <c r="C28" s="183">
        <v>5.4752925105422579</v>
      </c>
      <c r="D28" s="183">
        <v>3.8895493174735098</v>
      </c>
      <c r="E28" s="183">
        <v>5.635810856094901</v>
      </c>
      <c r="F28" s="183">
        <v>4.5646250054403961</v>
      </c>
      <c r="G28" s="183">
        <v>5.3775408329458125</v>
      </c>
      <c r="H28" s="183">
        <v>4.9940093139336259</v>
      </c>
      <c r="I28" s="183">
        <v>6.5666577392992052</v>
      </c>
      <c r="J28" s="183">
        <v>5.1393051488128636</v>
      </c>
      <c r="K28" s="183">
        <v>7.7262754619059812</v>
      </c>
      <c r="L28" s="183">
        <v>5.9130997717324485</v>
      </c>
      <c r="M28" s="26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15"/>
    </row>
    <row r="29" spans="1:29" x14ac:dyDescent="0.3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26"/>
    </row>
    <row r="30" spans="1:29" x14ac:dyDescent="0.3">
      <c r="B30" s="67" t="s">
        <v>736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26"/>
    </row>
    <row r="33" spans="3:21" x14ac:dyDescent="0.3">
      <c r="H33" s="214"/>
      <c r="I33" s="214"/>
      <c r="J33" s="214"/>
      <c r="K33" s="214"/>
      <c r="L33" s="214"/>
    </row>
    <row r="34" spans="3:21" x14ac:dyDescent="0.3">
      <c r="H34" s="214"/>
      <c r="I34" s="214"/>
      <c r="J34" s="214"/>
      <c r="K34" s="214"/>
      <c r="L34" s="214"/>
    </row>
    <row r="35" spans="3:21" x14ac:dyDescent="0.3">
      <c r="H35" s="214"/>
      <c r="I35" s="214"/>
      <c r="J35" s="214"/>
      <c r="K35" s="214"/>
      <c r="L35" s="214"/>
    </row>
    <row r="36" spans="3:21" x14ac:dyDescent="0.3">
      <c r="H36" s="214"/>
      <c r="I36" s="214"/>
      <c r="J36" s="214"/>
      <c r="K36" s="214"/>
      <c r="L36" s="214"/>
    </row>
    <row r="37" spans="3:21" x14ac:dyDescent="0.3">
      <c r="C37" s="214"/>
      <c r="D37" s="214"/>
      <c r="E37" s="214"/>
      <c r="F37" s="214"/>
      <c r="G37" s="214"/>
      <c r="H37" s="214"/>
      <c r="I37" s="214"/>
      <c r="J37" s="214"/>
      <c r="K37" s="214"/>
      <c r="L37" s="214"/>
    </row>
    <row r="38" spans="3:21" x14ac:dyDescent="0.3">
      <c r="C38" s="214"/>
      <c r="D38" s="214"/>
      <c r="E38" s="214"/>
      <c r="F38" s="214"/>
      <c r="G38" s="214"/>
      <c r="H38" s="214"/>
      <c r="I38" s="214"/>
      <c r="J38" s="214"/>
      <c r="K38" s="214"/>
      <c r="L38" s="214"/>
    </row>
    <row r="39" spans="3:21" x14ac:dyDescent="0.3">
      <c r="C39" s="214"/>
      <c r="D39" s="214"/>
      <c r="E39" s="214"/>
      <c r="F39" s="214"/>
      <c r="G39" s="214"/>
      <c r="H39" s="214"/>
      <c r="I39" s="214"/>
      <c r="J39" s="214"/>
      <c r="K39" s="214"/>
      <c r="L39" s="214"/>
    </row>
    <row r="40" spans="3:21" x14ac:dyDescent="0.3">
      <c r="C40" s="214"/>
      <c r="D40" s="214"/>
      <c r="E40" s="214"/>
      <c r="F40" s="214"/>
      <c r="G40" s="214"/>
      <c r="H40" s="214"/>
      <c r="I40" s="214"/>
      <c r="J40" s="214"/>
      <c r="K40" s="214"/>
      <c r="L40" s="214"/>
    </row>
    <row r="41" spans="3:21" x14ac:dyDescent="0.3">
      <c r="C41" s="214"/>
      <c r="D41" s="214"/>
      <c r="E41" s="214"/>
      <c r="F41" s="214"/>
      <c r="G41" s="214"/>
      <c r="H41" s="214"/>
      <c r="I41" s="214"/>
      <c r="J41" s="214"/>
      <c r="K41" s="214"/>
      <c r="L41" s="214"/>
    </row>
    <row r="42" spans="3:21" x14ac:dyDescent="0.3">
      <c r="C42" s="214"/>
      <c r="D42" s="214"/>
      <c r="E42" s="214"/>
      <c r="F42" s="214"/>
      <c r="G42" s="214"/>
      <c r="H42" s="214"/>
      <c r="I42" s="214"/>
      <c r="J42" s="214"/>
      <c r="K42" s="214"/>
      <c r="L42" s="214"/>
    </row>
    <row r="43" spans="3:21" x14ac:dyDescent="0.3">
      <c r="C43" s="214"/>
      <c r="D43" s="214"/>
      <c r="E43" s="214"/>
      <c r="F43" s="214"/>
      <c r="G43" s="214"/>
      <c r="H43" s="214"/>
      <c r="I43" s="214"/>
      <c r="J43" s="214"/>
      <c r="K43" s="214"/>
      <c r="L43" s="214"/>
    </row>
    <row r="44" spans="3:21" x14ac:dyDescent="0.3">
      <c r="C44" s="214"/>
      <c r="D44" s="214"/>
      <c r="E44" s="214"/>
      <c r="F44" s="214"/>
      <c r="G44" s="214"/>
      <c r="H44" s="214"/>
      <c r="I44" s="214"/>
      <c r="J44" s="214"/>
      <c r="K44" s="214"/>
      <c r="L44" s="214"/>
    </row>
    <row r="45" spans="3:21" x14ac:dyDescent="0.3"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U45" s="51"/>
    </row>
    <row r="46" spans="3:21" x14ac:dyDescent="0.3"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U46" s="51"/>
    </row>
    <row r="47" spans="3:21" x14ac:dyDescent="0.3">
      <c r="C47" s="214"/>
      <c r="D47" s="214"/>
      <c r="E47" s="214"/>
      <c r="F47" s="214"/>
      <c r="G47" s="214"/>
      <c r="H47" s="214"/>
      <c r="I47" s="214"/>
      <c r="J47" s="214"/>
      <c r="K47" s="214"/>
      <c r="L47" s="214"/>
    </row>
    <row r="48" spans="3:21" x14ac:dyDescent="0.3">
      <c r="C48" s="214"/>
      <c r="D48" s="214"/>
      <c r="E48" s="214"/>
      <c r="F48" s="214"/>
      <c r="G48" s="214"/>
      <c r="H48" s="214"/>
      <c r="I48" s="214"/>
      <c r="J48" s="214"/>
      <c r="K48" s="214"/>
      <c r="L48" s="214"/>
    </row>
    <row r="49" spans="3:12" x14ac:dyDescent="0.3">
      <c r="C49" s="214"/>
      <c r="D49" s="214"/>
      <c r="E49" s="214"/>
      <c r="F49" s="214"/>
      <c r="G49" s="214"/>
      <c r="H49" s="214"/>
      <c r="I49" s="214"/>
      <c r="J49" s="214"/>
      <c r="K49" s="214"/>
      <c r="L49" s="214"/>
    </row>
    <row r="50" spans="3:12" x14ac:dyDescent="0.3">
      <c r="C50" s="214"/>
      <c r="D50" s="214"/>
      <c r="E50" s="214"/>
      <c r="F50" s="214"/>
      <c r="G50" s="214"/>
      <c r="H50" s="214"/>
      <c r="I50" s="214"/>
      <c r="J50" s="214"/>
      <c r="K50" s="214"/>
    </row>
    <row r="51" spans="3:12" x14ac:dyDescent="0.3">
      <c r="C51" s="214"/>
      <c r="D51" s="214"/>
      <c r="E51" s="214"/>
      <c r="F51" s="214"/>
      <c r="G51" s="214"/>
    </row>
    <row r="52" spans="3:12" x14ac:dyDescent="0.3">
      <c r="C52" s="214"/>
      <c r="D52" s="214"/>
      <c r="E52" s="214"/>
      <c r="F52" s="214"/>
      <c r="G52" s="214"/>
    </row>
    <row r="53" spans="3:12" x14ac:dyDescent="0.3">
      <c r="C53" s="214"/>
      <c r="D53" s="214"/>
      <c r="E53" s="214"/>
      <c r="F53" s="214"/>
      <c r="G53" s="214"/>
    </row>
    <row r="54" spans="3:12" x14ac:dyDescent="0.3">
      <c r="C54" s="214"/>
      <c r="D54" s="214"/>
      <c r="E54" s="214"/>
      <c r="F54" s="214"/>
      <c r="G54" s="214"/>
    </row>
  </sheetData>
  <mergeCells count="21">
    <mergeCell ref="A1:P1"/>
    <mergeCell ref="A3:B3"/>
    <mergeCell ref="C3:L3"/>
    <mergeCell ref="N3:W3"/>
    <mergeCell ref="C4:D4"/>
    <mergeCell ref="E4:F4"/>
    <mergeCell ref="G4:H4"/>
    <mergeCell ref="I4:J4"/>
    <mergeCell ref="K4:L4"/>
    <mergeCell ref="N4:O4"/>
    <mergeCell ref="P4:Q4"/>
    <mergeCell ref="R4:S4"/>
    <mergeCell ref="T4:U4"/>
    <mergeCell ref="V4:W4"/>
    <mergeCell ref="A17:B17"/>
    <mergeCell ref="C17:K17"/>
    <mergeCell ref="C18:D18"/>
    <mergeCell ref="E18:F18"/>
    <mergeCell ref="G18:H18"/>
    <mergeCell ref="I18:J18"/>
    <mergeCell ref="K18:L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80" zoomScaleNormal="80" workbookViewId="0">
      <selection sqref="A1:K1"/>
    </sheetView>
  </sheetViews>
  <sheetFormatPr defaultColWidth="9.21875" defaultRowHeight="14.4" x14ac:dyDescent="0.3"/>
  <cols>
    <col min="1" max="4" width="9.21875" style="106"/>
    <col min="5" max="6" width="17" style="106" customWidth="1"/>
    <col min="7" max="10" width="9.21875" style="106"/>
    <col min="11" max="11" width="43.21875" style="106" customWidth="1"/>
    <col min="12" max="16384" width="9.21875" style="106"/>
  </cols>
  <sheetData>
    <row r="1" spans="1:11" x14ac:dyDescent="0.3">
      <c r="A1" s="219" t="s">
        <v>741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15" thickBot="1" x14ac:dyDescent="0.35">
      <c r="A2" s="128"/>
      <c r="B2" s="128"/>
      <c r="C2" s="128"/>
      <c r="D2" s="128"/>
      <c r="E2" s="128"/>
      <c r="F2" s="128"/>
    </row>
    <row r="3" spans="1:11" ht="18" customHeight="1" x14ac:dyDescent="0.3">
      <c r="A3" s="103" t="s">
        <v>406</v>
      </c>
      <c r="E3" s="104" t="s">
        <v>461</v>
      </c>
      <c r="F3" s="105" t="s">
        <v>427</v>
      </c>
    </row>
    <row r="4" spans="1:11" ht="18" customHeight="1" x14ac:dyDescent="0.3">
      <c r="A4" s="106" t="s">
        <v>407</v>
      </c>
      <c r="D4" s="107">
        <v>2277</v>
      </c>
      <c r="E4" s="108">
        <v>81.97</v>
      </c>
      <c r="F4" s="109">
        <v>80.5</v>
      </c>
    </row>
    <row r="5" spans="1:11" ht="18" customHeight="1" x14ac:dyDescent="0.3">
      <c r="A5" s="106" t="s">
        <v>408</v>
      </c>
      <c r="D5" s="106">
        <v>19</v>
      </c>
      <c r="E5" s="108">
        <v>0.68</v>
      </c>
      <c r="F5" s="109">
        <v>0.9</v>
      </c>
    </row>
    <row r="6" spans="1:11" ht="18" customHeight="1" x14ac:dyDescent="0.3">
      <c r="A6" s="106" t="s">
        <v>409</v>
      </c>
      <c r="D6" s="129">
        <v>107</v>
      </c>
      <c r="E6" s="130">
        <v>3.85</v>
      </c>
      <c r="F6" s="131">
        <v>4.5</v>
      </c>
    </row>
    <row r="7" spans="1:11" ht="18" customHeight="1" x14ac:dyDescent="0.3">
      <c r="D7" s="107">
        <f>SUM(D4:D6)</f>
        <v>2403</v>
      </c>
      <c r="E7" s="108">
        <f>SUM(E4:E6)</f>
        <v>86.5</v>
      </c>
      <c r="F7" s="109">
        <v>86</v>
      </c>
    </row>
    <row r="8" spans="1:11" ht="18" customHeight="1" x14ac:dyDescent="0.3">
      <c r="A8" s="103" t="s">
        <v>410</v>
      </c>
      <c r="E8" s="108"/>
      <c r="F8" s="109"/>
    </row>
    <row r="9" spans="1:11" ht="18" customHeight="1" x14ac:dyDescent="0.3">
      <c r="A9" s="106" t="s">
        <v>411</v>
      </c>
      <c r="D9" s="106">
        <v>4</v>
      </c>
      <c r="E9" s="108">
        <v>0.14000000000000001</v>
      </c>
      <c r="F9" s="109">
        <v>0.8</v>
      </c>
    </row>
    <row r="10" spans="1:11" ht="18" customHeight="1" x14ac:dyDescent="0.3">
      <c r="A10" s="106" t="s">
        <v>412</v>
      </c>
      <c r="D10" s="106">
        <v>5</v>
      </c>
      <c r="E10" s="108">
        <v>0.18</v>
      </c>
      <c r="F10" s="109">
        <v>0.3</v>
      </c>
    </row>
    <row r="11" spans="1:11" ht="18" customHeight="1" x14ac:dyDescent="0.3">
      <c r="A11" s="106" t="s">
        <v>413</v>
      </c>
      <c r="D11" s="106">
        <v>5</v>
      </c>
      <c r="E11" s="108">
        <v>0.18</v>
      </c>
      <c r="F11" s="109">
        <v>0.6</v>
      </c>
    </row>
    <row r="12" spans="1:11" ht="18" customHeight="1" x14ac:dyDescent="0.3">
      <c r="A12" s="106" t="s">
        <v>414</v>
      </c>
      <c r="D12" s="129">
        <v>7</v>
      </c>
      <c r="E12" s="130">
        <v>0.25</v>
      </c>
      <c r="F12" s="131">
        <v>0.5</v>
      </c>
    </row>
    <row r="13" spans="1:11" ht="18" customHeight="1" x14ac:dyDescent="0.3">
      <c r="D13" s="106">
        <f>SUM(D9:D12)</f>
        <v>21</v>
      </c>
      <c r="E13" s="108">
        <f>SUM(E9:E12)</f>
        <v>0.75</v>
      </c>
      <c r="F13" s="109">
        <v>2.2000000000000002</v>
      </c>
    </row>
    <row r="14" spans="1:11" ht="18" customHeight="1" x14ac:dyDescent="0.3">
      <c r="A14" s="103" t="s">
        <v>415</v>
      </c>
      <c r="E14" s="108"/>
      <c r="F14" s="109"/>
    </row>
    <row r="15" spans="1:11" ht="18" customHeight="1" x14ac:dyDescent="0.3">
      <c r="A15" s="106" t="s">
        <v>416</v>
      </c>
      <c r="D15" s="106">
        <v>69</v>
      </c>
      <c r="E15" s="108">
        <v>2.48</v>
      </c>
      <c r="F15" s="109">
        <v>2.5</v>
      </c>
    </row>
    <row r="16" spans="1:11" ht="18" customHeight="1" x14ac:dyDescent="0.3">
      <c r="A16" s="106" t="s">
        <v>417</v>
      </c>
      <c r="D16" s="106">
        <v>43</v>
      </c>
      <c r="E16" s="108">
        <v>1.55</v>
      </c>
      <c r="F16" s="109">
        <v>2</v>
      </c>
    </row>
    <row r="17" spans="1:6" ht="18" customHeight="1" x14ac:dyDescent="0.3">
      <c r="A17" s="106" t="s">
        <v>418</v>
      </c>
      <c r="D17" s="106">
        <v>22</v>
      </c>
      <c r="E17" s="108">
        <v>0.79</v>
      </c>
      <c r="F17" s="109">
        <v>0.8</v>
      </c>
    </row>
    <row r="18" spans="1:6" ht="18" customHeight="1" x14ac:dyDescent="0.3">
      <c r="A18" s="106" t="s">
        <v>419</v>
      </c>
      <c r="D18" s="129">
        <v>45</v>
      </c>
      <c r="E18" s="130">
        <v>1.62</v>
      </c>
      <c r="F18" s="131">
        <v>1.5</v>
      </c>
    </row>
    <row r="19" spans="1:6" ht="18" customHeight="1" x14ac:dyDescent="0.3">
      <c r="D19" s="106">
        <f>SUM(D15:D18)</f>
        <v>179</v>
      </c>
      <c r="E19" s="108">
        <f>SUM(E15:E18)</f>
        <v>6.44</v>
      </c>
      <c r="F19" s="109">
        <v>6.8</v>
      </c>
    </row>
    <row r="20" spans="1:6" ht="18" customHeight="1" x14ac:dyDescent="0.3">
      <c r="A20" s="103" t="s">
        <v>420</v>
      </c>
      <c r="E20" s="108"/>
      <c r="F20" s="109"/>
    </row>
    <row r="21" spans="1:6" ht="18" customHeight="1" x14ac:dyDescent="0.3">
      <c r="A21" s="106" t="s">
        <v>421</v>
      </c>
      <c r="D21" s="106">
        <v>38</v>
      </c>
      <c r="E21" s="108">
        <v>1.37</v>
      </c>
      <c r="F21" s="109">
        <v>1.1000000000000001</v>
      </c>
    </row>
    <row r="22" spans="1:6" ht="18" customHeight="1" x14ac:dyDescent="0.3">
      <c r="A22" s="106" t="s">
        <v>422</v>
      </c>
      <c r="D22" s="106">
        <v>53</v>
      </c>
      <c r="E22" s="108">
        <v>1.91</v>
      </c>
      <c r="F22" s="109">
        <v>1.8</v>
      </c>
    </row>
    <row r="23" spans="1:6" ht="18" customHeight="1" x14ac:dyDescent="0.3">
      <c r="A23" s="106" t="s">
        <v>423</v>
      </c>
      <c r="D23" s="129">
        <v>20</v>
      </c>
      <c r="E23" s="130">
        <v>0.72</v>
      </c>
      <c r="F23" s="131">
        <v>0.5</v>
      </c>
    </row>
    <row r="24" spans="1:6" ht="18" customHeight="1" x14ac:dyDescent="0.3">
      <c r="D24" s="107">
        <f>SUM(D21:D23)</f>
        <v>111</v>
      </c>
      <c r="E24" s="108">
        <f>SUM(E21:E23)</f>
        <v>4</v>
      </c>
      <c r="F24" s="109">
        <v>3.3</v>
      </c>
    </row>
    <row r="25" spans="1:6" ht="18" customHeight="1" x14ac:dyDescent="0.3">
      <c r="A25" s="103" t="s">
        <v>424</v>
      </c>
      <c r="E25" s="108"/>
      <c r="F25" s="109"/>
    </row>
    <row r="26" spans="1:6" ht="18" customHeight="1" x14ac:dyDescent="0.3">
      <c r="A26" s="106" t="s">
        <v>425</v>
      </c>
      <c r="D26" s="106">
        <v>8</v>
      </c>
      <c r="E26" s="108">
        <v>0.28999999999999998</v>
      </c>
      <c r="F26" s="109">
        <v>0.7</v>
      </c>
    </row>
    <row r="27" spans="1:6" ht="18" customHeight="1" x14ac:dyDescent="0.3">
      <c r="A27" s="132" t="s">
        <v>426</v>
      </c>
      <c r="B27" s="132"/>
      <c r="C27" s="132"/>
      <c r="D27" s="129">
        <v>56</v>
      </c>
      <c r="E27" s="130">
        <v>2.02</v>
      </c>
      <c r="F27" s="131">
        <v>2</v>
      </c>
    </row>
    <row r="28" spans="1:6" ht="18" customHeight="1" thickBot="1" x14ac:dyDescent="0.35">
      <c r="A28" s="128"/>
      <c r="B28" s="128"/>
      <c r="C28" s="128"/>
      <c r="D28" s="128">
        <f>SUM(D26:D27)</f>
        <v>64</v>
      </c>
      <c r="E28" s="128">
        <f t="shared" ref="E28:F28" si="0">SUM(E26:E27)</f>
        <v>2.31</v>
      </c>
      <c r="F28" s="128">
        <f t="shared" si="0"/>
        <v>2.7</v>
      </c>
    </row>
    <row r="30" spans="1:6" x14ac:dyDescent="0.3">
      <c r="A30" s="110" t="s">
        <v>428</v>
      </c>
    </row>
  </sheetData>
  <mergeCells count="1">
    <mergeCell ref="A1:K1"/>
  </mergeCells>
  <hyperlinks>
    <hyperlink ref="A30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zoomScale="80" zoomScaleNormal="80" workbookViewId="0">
      <selection sqref="A1:N1"/>
    </sheetView>
  </sheetViews>
  <sheetFormatPr defaultColWidth="9.21875" defaultRowHeight="20.100000000000001" customHeight="1" x14ac:dyDescent="0.3"/>
  <cols>
    <col min="1" max="1" width="16.77734375" style="6" customWidth="1"/>
    <col min="2" max="2" width="20.77734375" style="6" customWidth="1"/>
    <col min="3" max="3" width="10.21875" style="6" customWidth="1"/>
    <col min="4" max="4" width="9" style="6" customWidth="1"/>
    <col min="5" max="5" width="10.21875" style="6" customWidth="1"/>
    <col min="6" max="6" width="9" style="10" customWidth="1"/>
    <col min="7" max="7" width="9.21875" style="6"/>
    <col min="8" max="8" width="16.77734375" style="87" customWidth="1"/>
    <col min="9" max="9" width="20.77734375" style="87" customWidth="1"/>
    <col min="10" max="10" width="10.21875" style="87" customWidth="1"/>
    <col min="11" max="11" width="9" style="87" customWidth="1"/>
    <col min="12" max="12" width="10.21875" style="87" customWidth="1"/>
    <col min="13" max="13" width="9" style="10" customWidth="1"/>
    <col min="14" max="14" width="19" style="6" customWidth="1"/>
    <col min="15" max="15" width="3.77734375" style="6" customWidth="1"/>
    <col min="16" max="16384" width="9.21875" style="6"/>
  </cols>
  <sheetData>
    <row r="1" spans="1:23" ht="20.100000000000001" customHeight="1" x14ac:dyDescent="0.3">
      <c r="A1" s="226" t="s">
        <v>742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81"/>
    </row>
    <row r="2" spans="1:23" ht="20.100000000000001" customHeight="1" thickBot="1" x14ac:dyDescent="0.35">
      <c r="A2" s="15"/>
      <c r="B2" s="15"/>
      <c r="C2" s="15"/>
      <c r="D2" s="15"/>
      <c r="E2" s="15"/>
      <c r="F2" s="15"/>
      <c r="H2" s="92"/>
      <c r="I2" s="92"/>
      <c r="J2" s="92"/>
      <c r="K2" s="92"/>
      <c r="L2" s="92"/>
      <c r="M2" s="92"/>
    </row>
    <row r="3" spans="1:23" ht="26.25" customHeight="1" x14ac:dyDescent="0.3">
      <c r="A3" s="230" t="s">
        <v>4</v>
      </c>
      <c r="B3" s="228" t="s">
        <v>482</v>
      </c>
      <c r="C3" s="232"/>
      <c r="D3" s="232"/>
      <c r="E3" s="232"/>
      <c r="F3" s="232"/>
      <c r="H3" s="230" t="s">
        <v>4</v>
      </c>
      <c r="I3" s="228" t="s">
        <v>483</v>
      </c>
      <c r="J3" s="232"/>
      <c r="K3" s="232"/>
      <c r="L3" s="232"/>
      <c r="M3" s="232"/>
    </row>
    <row r="4" spans="1:23" ht="56.25" customHeight="1" x14ac:dyDescent="0.3">
      <c r="A4" s="231"/>
      <c r="B4" s="229"/>
      <c r="C4" s="27" t="s">
        <v>397</v>
      </c>
      <c r="D4" s="27" t="s">
        <v>13</v>
      </c>
      <c r="E4" s="27" t="s">
        <v>82</v>
      </c>
      <c r="F4" s="13" t="s">
        <v>13</v>
      </c>
      <c r="H4" s="231"/>
      <c r="I4" s="229"/>
      <c r="J4" s="117" t="s">
        <v>397</v>
      </c>
      <c r="K4" s="117" t="s">
        <v>13</v>
      </c>
      <c r="L4" s="117" t="s">
        <v>82</v>
      </c>
      <c r="M4" s="13" t="s">
        <v>13</v>
      </c>
    </row>
    <row r="5" spans="1:23" ht="20.100000000000001" customHeight="1" x14ac:dyDescent="0.3">
      <c r="A5" s="19" t="s">
        <v>5</v>
      </c>
      <c r="B5" s="93">
        <v>9</v>
      </c>
      <c r="C5" s="37">
        <v>7</v>
      </c>
      <c r="D5" s="44">
        <f t="shared" ref="D5:D12" si="0">C5/$B5</f>
        <v>0.77777777777777779</v>
      </c>
      <c r="E5" s="79">
        <v>2</v>
      </c>
      <c r="F5" s="44">
        <f>E5/$B5</f>
        <v>0.22222222222222221</v>
      </c>
      <c r="H5" s="19" t="s">
        <v>5</v>
      </c>
      <c r="I5" s="93">
        <v>7</v>
      </c>
      <c r="J5" s="37">
        <v>5</v>
      </c>
      <c r="K5" s="44">
        <f>J5/$I5</f>
        <v>0.7142857142857143</v>
      </c>
      <c r="L5" s="79">
        <v>2</v>
      </c>
      <c r="M5" s="44">
        <f>L5/$I5</f>
        <v>0.2857142857142857</v>
      </c>
      <c r="O5" s="49"/>
      <c r="P5" s="49"/>
      <c r="Q5" s="49"/>
      <c r="R5" s="49"/>
      <c r="S5" s="49"/>
      <c r="T5" s="49"/>
      <c r="U5" s="49"/>
      <c r="V5" s="49"/>
      <c r="W5" s="49"/>
    </row>
    <row r="6" spans="1:23" ht="20.100000000000001" customHeight="1" x14ac:dyDescent="0.3">
      <c r="A6" s="19" t="s">
        <v>6</v>
      </c>
      <c r="B6" s="93">
        <v>46</v>
      </c>
      <c r="C6" s="37">
        <v>45</v>
      </c>
      <c r="D6" s="44">
        <f t="shared" si="0"/>
        <v>0.97826086956521741</v>
      </c>
      <c r="E6" s="79">
        <v>1</v>
      </c>
      <c r="F6" s="44">
        <f t="shared" ref="D6:F13" si="1">E6/$B6</f>
        <v>2.1739130434782608E-2</v>
      </c>
      <c r="H6" s="19" t="s">
        <v>6</v>
      </c>
      <c r="I6" s="93">
        <v>170</v>
      </c>
      <c r="J6" s="37">
        <v>101</v>
      </c>
      <c r="K6" s="44">
        <f>J6/$I6</f>
        <v>0.59411764705882353</v>
      </c>
      <c r="L6" s="79">
        <v>69</v>
      </c>
      <c r="M6" s="44">
        <f t="shared" ref="M6:M9" si="2">L6/$I6</f>
        <v>0.40588235294117647</v>
      </c>
      <c r="O6" s="49"/>
      <c r="P6" s="49"/>
      <c r="Q6" s="49"/>
      <c r="R6" s="49"/>
      <c r="S6" s="49"/>
      <c r="T6" s="49"/>
      <c r="U6" s="49"/>
      <c r="V6" s="49"/>
      <c r="W6" s="49"/>
    </row>
    <row r="7" spans="1:23" ht="20.100000000000001" customHeight="1" x14ac:dyDescent="0.3">
      <c r="A7" s="19" t="s">
        <v>7</v>
      </c>
      <c r="B7" s="93">
        <v>82</v>
      </c>
      <c r="C7" s="37">
        <v>72</v>
      </c>
      <c r="D7" s="44">
        <f t="shared" si="0"/>
        <v>0.87804878048780488</v>
      </c>
      <c r="E7" s="79">
        <v>10</v>
      </c>
      <c r="F7" s="44">
        <f t="shared" si="1"/>
        <v>0.12195121951219512</v>
      </c>
      <c r="H7" s="19" t="s">
        <v>7</v>
      </c>
      <c r="I7" s="93">
        <v>262</v>
      </c>
      <c r="J7" s="37">
        <v>171</v>
      </c>
      <c r="K7" s="44">
        <f>J7/$I7</f>
        <v>0.65267175572519087</v>
      </c>
      <c r="L7" s="79">
        <v>91</v>
      </c>
      <c r="M7" s="44">
        <f t="shared" si="2"/>
        <v>0.34732824427480918</v>
      </c>
      <c r="O7" s="49"/>
      <c r="P7" s="49"/>
      <c r="Q7" s="49"/>
      <c r="R7" s="49"/>
      <c r="S7" s="49"/>
      <c r="T7" s="49"/>
      <c r="U7" s="49"/>
      <c r="V7" s="49"/>
      <c r="W7" s="49"/>
    </row>
    <row r="8" spans="1:23" ht="20.100000000000001" customHeight="1" x14ac:dyDescent="0.3">
      <c r="A8" s="19" t="s">
        <v>8</v>
      </c>
      <c r="B8" s="93">
        <v>181</v>
      </c>
      <c r="C8" s="37">
        <v>167</v>
      </c>
      <c r="D8" s="44">
        <f t="shared" si="0"/>
        <v>0.92265193370165743</v>
      </c>
      <c r="E8" s="79">
        <v>14</v>
      </c>
      <c r="F8" s="44">
        <f t="shared" si="1"/>
        <v>7.7348066298342538E-2</v>
      </c>
      <c r="H8" s="19" t="s">
        <v>8</v>
      </c>
      <c r="I8" s="93">
        <v>39</v>
      </c>
      <c r="J8" s="37">
        <v>22</v>
      </c>
      <c r="K8" s="44">
        <f>J8/$I8</f>
        <v>0.5641025641025641</v>
      </c>
      <c r="L8" s="79">
        <v>17</v>
      </c>
      <c r="M8" s="44">
        <f t="shared" si="2"/>
        <v>0.4358974358974359</v>
      </c>
      <c r="O8" s="49"/>
      <c r="P8" s="49"/>
      <c r="Q8" s="49"/>
      <c r="R8" s="49"/>
      <c r="S8" s="49"/>
      <c r="T8" s="49"/>
      <c r="U8" s="49"/>
      <c r="V8" s="49"/>
      <c r="W8" s="49"/>
    </row>
    <row r="9" spans="1:23" ht="20.100000000000001" customHeight="1" x14ac:dyDescent="0.3">
      <c r="A9" s="19" t="s">
        <v>9</v>
      </c>
      <c r="B9" s="93">
        <v>283</v>
      </c>
      <c r="C9" s="37">
        <v>256</v>
      </c>
      <c r="D9" s="44">
        <f t="shared" si="0"/>
        <v>0.90459363957597172</v>
      </c>
      <c r="E9" s="79">
        <v>27</v>
      </c>
      <c r="F9" s="44">
        <f t="shared" si="1"/>
        <v>9.5406360424028266E-2</v>
      </c>
      <c r="H9" s="19" t="s">
        <v>9</v>
      </c>
      <c r="I9" s="93">
        <v>1</v>
      </c>
      <c r="J9" s="37">
        <v>1</v>
      </c>
      <c r="K9" s="44">
        <f>J9/$I9</f>
        <v>1</v>
      </c>
      <c r="L9" s="79">
        <v>0</v>
      </c>
      <c r="M9" s="44">
        <f t="shared" si="2"/>
        <v>0</v>
      </c>
      <c r="O9" s="49"/>
      <c r="P9" s="49"/>
      <c r="Q9" s="49"/>
      <c r="R9" s="49"/>
      <c r="S9" s="49"/>
      <c r="T9" s="49"/>
      <c r="U9" s="49"/>
      <c r="V9" s="49"/>
      <c r="W9" s="49"/>
    </row>
    <row r="10" spans="1:23" ht="20.100000000000001" customHeight="1" x14ac:dyDescent="0.3">
      <c r="A10" s="19" t="s">
        <v>10</v>
      </c>
      <c r="B10" s="93">
        <v>428</v>
      </c>
      <c r="C10" s="37">
        <v>390</v>
      </c>
      <c r="D10" s="44">
        <f t="shared" si="0"/>
        <v>0.91121495327102808</v>
      </c>
      <c r="E10" s="79">
        <v>38</v>
      </c>
      <c r="F10" s="44">
        <f t="shared" si="1"/>
        <v>8.8785046728971959E-2</v>
      </c>
      <c r="H10" s="19" t="s">
        <v>10</v>
      </c>
      <c r="I10" s="93">
        <v>0</v>
      </c>
      <c r="J10" s="46" t="s">
        <v>179</v>
      </c>
      <c r="K10" s="46" t="s">
        <v>179</v>
      </c>
      <c r="L10" s="46" t="s">
        <v>179</v>
      </c>
      <c r="M10" s="46" t="s">
        <v>179</v>
      </c>
      <c r="O10" s="49"/>
      <c r="P10" s="49"/>
      <c r="Q10" s="49"/>
      <c r="R10" s="49"/>
      <c r="S10" s="49"/>
      <c r="T10" s="49"/>
      <c r="U10" s="49"/>
      <c r="V10" s="49"/>
      <c r="W10" s="49"/>
    </row>
    <row r="11" spans="1:23" ht="20.100000000000001" customHeight="1" x14ac:dyDescent="0.3">
      <c r="A11" s="19" t="s">
        <v>11</v>
      </c>
      <c r="B11" s="93">
        <v>488</v>
      </c>
      <c r="C11" s="37">
        <v>454</v>
      </c>
      <c r="D11" s="44">
        <f t="shared" si="0"/>
        <v>0.93032786885245899</v>
      </c>
      <c r="E11" s="79">
        <v>34</v>
      </c>
      <c r="F11" s="44">
        <f t="shared" si="1"/>
        <v>6.9672131147540978E-2</v>
      </c>
      <c r="H11" s="19" t="s">
        <v>11</v>
      </c>
      <c r="I11" s="93">
        <v>0</v>
      </c>
      <c r="J11" s="46" t="s">
        <v>179</v>
      </c>
      <c r="K11" s="46" t="s">
        <v>179</v>
      </c>
      <c r="L11" s="46" t="s">
        <v>179</v>
      </c>
      <c r="M11" s="46" t="s">
        <v>179</v>
      </c>
      <c r="O11" s="49"/>
      <c r="P11" s="49"/>
      <c r="Q11" s="49"/>
      <c r="R11" s="49"/>
      <c r="S11" s="49"/>
      <c r="T11" s="49"/>
      <c r="U11" s="49"/>
      <c r="V11" s="49"/>
      <c r="W11" s="49"/>
    </row>
    <row r="12" spans="1:23" ht="20.100000000000001" customHeight="1" x14ac:dyDescent="0.3">
      <c r="A12" s="7" t="s">
        <v>12</v>
      </c>
      <c r="B12" s="94">
        <v>708</v>
      </c>
      <c r="C12" s="94">
        <v>673</v>
      </c>
      <c r="D12" s="45">
        <f t="shared" si="0"/>
        <v>0.95056497175141241</v>
      </c>
      <c r="E12" s="23">
        <v>35</v>
      </c>
      <c r="F12" s="45">
        <f t="shared" si="1"/>
        <v>4.9435028248587573E-2</v>
      </c>
      <c r="H12" s="25" t="s">
        <v>12</v>
      </c>
      <c r="I12" s="94">
        <v>0</v>
      </c>
      <c r="J12" s="47" t="s">
        <v>179</v>
      </c>
      <c r="K12" s="47" t="s">
        <v>179</v>
      </c>
      <c r="L12" s="47" t="s">
        <v>179</v>
      </c>
      <c r="M12" s="47" t="s">
        <v>179</v>
      </c>
      <c r="O12" s="49"/>
      <c r="P12" s="49"/>
      <c r="Q12" s="49"/>
      <c r="R12" s="49"/>
      <c r="S12" s="49"/>
      <c r="T12" s="49"/>
      <c r="U12" s="49"/>
      <c r="V12" s="49"/>
      <c r="W12" s="49"/>
    </row>
    <row r="13" spans="1:23" ht="20.100000000000001" customHeight="1" thickBot="1" x14ac:dyDescent="0.35">
      <c r="A13" s="18" t="s">
        <v>0</v>
      </c>
      <c r="B13" s="95">
        <v>2225</v>
      </c>
      <c r="C13" s="95">
        <f>SUM(C5:C12)</f>
        <v>2064</v>
      </c>
      <c r="D13" s="43">
        <f t="shared" si="1"/>
        <v>0.92764044943820223</v>
      </c>
      <c r="E13" s="95">
        <f>SUM(E5:E12)</f>
        <v>161</v>
      </c>
      <c r="F13" s="43">
        <f t="shared" si="1"/>
        <v>7.2359550561797756E-2</v>
      </c>
      <c r="H13" s="18" t="s">
        <v>0</v>
      </c>
      <c r="I13" s="95">
        <f>SUM(I5:I12)</f>
        <v>479</v>
      </c>
      <c r="J13" s="95">
        <f>SUM(J5:J12)</f>
        <v>300</v>
      </c>
      <c r="K13" s="43">
        <f>J13/$I13</f>
        <v>0.62630480167014613</v>
      </c>
      <c r="L13" s="95">
        <f>SUM(L5:L12)</f>
        <v>179</v>
      </c>
      <c r="M13" s="43">
        <f>L13/$I13</f>
        <v>0.37369519832985387</v>
      </c>
      <c r="P13" s="49"/>
      <c r="Q13" s="49"/>
      <c r="R13" s="49"/>
      <c r="S13" s="49"/>
      <c r="T13" s="49"/>
      <c r="U13" s="49"/>
      <c r="V13" s="49"/>
      <c r="W13" s="49"/>
    </row>
    <row r="14" spans="1:23" ht="20.100000000000001" customHeight="1" x14ac:dyDescent="0.3">
      <c r="P14" s="49"/>
      <c r="Q14" s="49"/>
      <c r="R14" s="49"/>
      <c r="S14" s="49"/>
      <c r="T14" s="49"/>
      <c r="U14" s="49"/>
      <c r="V14" s="49"/>
      <c r="W14" s="49"/>
    </row>
    <row r="15" spans="1:23" ht="21" customHeight="1" x14ac:dyDescent="0.3">
      <c r="A15" s="225" t="s">
        <v>400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</row>
    <row r="16" spans="1:23" s="49" customFormat="1" ht="21" customHeight="1" x14ac:dyDescent="0.3">
      <c r="A16" s="225" t="s">
        <v>401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78"/>
      <c r="O16" s="78"/>
    </row>
    <row r="18" spans="1:10" ht="20.100000000000001" customHeight="1" x14ac:dyDescent="0.3">
      <c r="A18" s="227"/>
      <c r="B18" s="227"/>
      <c r="C18" s="227"/>
      <c r="H18" s="227"/>
      <c r="I18" s="227"/>
      <c r="J18" s="227"/>
    </row>
    <row r="19" spans="1:10" ht="20.100000000000001" customHeight="1" x14ac:dyDescent="0.3">
      <c r="A19" s="87"/>
      <c r="B19" s="87"/>
      <c r="C19" s="87"/>
      <c r="D19" s="87"/>
      <c r="E19" s="87"/>
    </row>
    <row r="20" spans="1:10" ht="20.100000000000001" customHeight="1" x14ac:dyDescent="0.3">
      <c r="A20" s="87"/>
      <c r="B20" s="87"/>
      <c r="C20" s="87"/>
      <c r="D20" s="87"/>
      <c r="E20" s="87"/>
    </row>
    <row r="21" spans="1:10" ht="20.100000000000001" customHeight="1" x14ac:dyDescent="0.3">
      <c r="A21" s="87"/>
      <c r="B21" s="87"/>
      <c r="C21" s="87"/>
      <c r="D21" s="87"/>
      <c r="E21" s="87"/>
    </row>
    <row r="22" spans="1:10" ht="20.100000000000001" customHeight="1" x14ac:dyDescent="0.3">
      <c r="A22" s="87"/>
      <c r="B22" s="87"/>
      <c r="C22" s="87"/>
      <c r="D22" s="87"/>
      <c r="E22" s="87"/>
    </row>
    <row r="23" spans="1:10" ht="20.100000000000001" customHeight="1" x14ac:dyDescent="0.3">
      <c r="A23" s="87"/>
      <c r="B23" s="87"/>
      <c r="C23" s="87"/>
      <c r="D23" s="87"/>
      <c r="E23" s="87"/>
    </row>
    <row r="24" spans="1:10" ht="20.100000000000001" customHeight="1" x14ac:dyDescent="0.3">
      <c r="A24" s="87"/>
      <c r="B24" s="87"/>
      <c r="C24" s="87"/>
      <c r="D24" s="87"/>
      <c r="E24" s="87"/>
    </row>
    <row r="25" spans="1:10" ht="20.100000000000001" customHeight="1" x14ac:dyDescent="0.3">
      <c r="A25" s="87"/>
      <c r="B25" s="87"/>
      <c r="C25" s="87"/>
      <c r="D25" s="87"/>
      <c r="E25" s="87"/>
    </row>
    <row r="26" spans="1:10" ht="20.100000000000001" customHeight="1" x14ac:dyDescent="0.3">
      <c r="A26" s="87"/>
      <c r="B26" s="87"/>
      <c r="C26" s="87"/>
      <c r="D26" s="87"/>
      <c r="E26" s="87"/>
    </row>
    <row r="27" spans="1:10" ht="20.100000000000001" customHeight="1" x14ac:dyDescent="0.3">
      <c r="A27" s="87"/>
      <c r="B27" s="87"/>
      <c r="C27" s="87"/>
      <c r="D27" s="87"/>
      <c r="E27" s="87"/>
    </row>
  </sheetData>
  <mergeCells count="11">
    <mergeCell ref="A15:M15"/>
    <mergeCell ref="A16:M16"/>
    <mergeCell ref="A1:N1"/>
    <mergeCell ref="A18:C18"/>
    <mergeCell ref="B3:B4"/>
    <mergeCell ref="A3:A4"/>
    <mergeCell ref="C3:F3"/>
    <mergeCell ref="H3:H4"/>
    <mergeCell ref="I3:I4"/>
    <mergeCell ref="J3:M3"/>
    <mergeCell ref="H18:J1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zoomScale="80" zoomScaleNormal="80" workbookViewId="0"/>
  </sheetViews>
  <sheetFormatPr defaultColWidth="9.21875" defaultRowHeight="20.100000000000001" customHeight="1" x14ac:dyDescent="0.3"/>
  <cols>
    <col min="1" max="1" width="9.21875" style="10"/>
    <col min="2" max="2" width="75.21875" style="6" customWidth="1"/>
    <col min="3" max="5" width="10.44140625" style="16" customWidth="1"/>
    <col min="6" max="7" width="12.5546875" style="16" customWidth="1"/>
    <col min="8" max="16384" width="9.21875" style="6"/>
  </cols>
  <sheetData>
    <row r="1" spans="1:14" ht="20.100000000000001" customHeight="1" x14ac:dyDescent="0.3">
      <c r="A1" s="5" t="s">
        <v>743</v>
      </c>
    </row>
    <row r="2" spans="1:14" s="87" customFormat="1" ht="20.100000000000001" customHeight="1" thickBot="1" x14ac:dyDescent="0.35">
      <c r="A2" s="20"/>
      <c r="B2" s="88"/>
      <c r="C2" s="53"/>
      <c r="D2" s="53"/>
      <c r="E2" s="53"/>
      <c r="F2" s="16"/>
      <c r="G2" s="16"/>
    </row>
    <row r="3" spans="1:14" s="87" customFormat="1" ht="49.5" customHeight="1" x14ac:dyDescent="0.3">
      <c r="A3" s="237" t="s">
        <v>404</v>
      </c>
      <c r="B3" s="237"/>
      <c r="C3" s="233" t="s">
        <v>405</v>
      </c>
      <c r="D3" s="233"/>
      <c r="E3" s="79"/>
      <c r="F3" s="16"/>
      <c r="G3" s="16"/>
    </row>
    <row r="4" spans="1:14" s="21" customFormat="1" ht="19.5" customHeight="1" x14ac:dyDescent="0.3">
      <c r="A4" s="238"/>
      <c r="B4" s="238"/>
      <c r="C4" s="24" t="s">
        <v>398</v>
      </c>
      <c r="D4" s="24" t="s">
        <v>14</v>
      </c>
      <c r="E4" s="24" t="s">
        <v>0</v>
      </c>
      <c r="F4" s="16"/>
      <c r="G4" s="16"/>
    </row>
    <row r="5" spans="1:14" s="21" customFormat="1" ht="19.5" customHeight="1" x14ac:dyDescent="0.3">
      <c r="A5" s="234" t="s">
        <v>30</v>
      </c>
      <c r="B5" s="234"/>
      <c r="C5" s="50"/>
      <c r="D5" s="50"/>
      <c r="E5" s="50"/>
      <c r="F5" s="16"/>
      <c r="G5" s="16"/>
    </row>
    <row r="6" spans="1:14" s="87" customFormat="1" ht="20.100000000000001" customHeight="1" x14ac:dyDescent="0.3">
      <c r="A6" s="16">
        <v>100</v>
      </c>
      <c r="B6" s="8" t="s">
        <v>16</v>
      </c>
      <c r="C6" s="16">
        <v>75</v>
      </c>
      <c r="D6" s="16">
        <v>13</v>
      </c>
      <c r="E6" s="16">
        <f>SUM(C6:D6)</f>
        <v>88</v>
      </c>
      <c r="F6" s="16"/>
      <c r="G6" s="16"/>
      <c r="J6" s="73"/>
      <c r="K6" s="73"/>
      <c r="L6" s="73"/>
      <c r="M6" s="73"/>
      <c r="N6" s="73"/>
    </row>
    <row r="7" spans="1:14" s="87" customFormat="1" ht="20.100000000000001" customHeight="1" x14ac:dyDescent="0.3">
      <c r="A7" s="16">
        <v>101</v>
      </c>
      <c r="B7" s="14" t="s">
        <v>17</v>
      </c>
      <c r="C7" s="16">
        <v>52</v>
      </c>
      <c r="D7" s="16">
        <v>18</v>
      </c>
      <c r="E7" s="16">
        <f t="shared" ref="E7:E70" si="0">SUM(C7:D7)</f>
        <v>70</v>
      </c>
      <c r="F7" s="16"/>
      <c r="G7" s="16"/>
      <c r="J7" s="73"/>
      <c r="K7" s="73"/>
      <c r="L7" s="73"/>
      <c r="M7" s="73"/>
      <c r="N7" s="73"/>
    </row>
    <row r="8" spans="1:14" s="87" customFormat="1" ht="20.100000000000001" customHeight="1" x14ac:dyDescent="0.3">
      <c r="A8" s="16">
        <v>102</v>
      </c>
      <c r="B8" s="14" t="s">
        <v>83</v>
      </c>
      <c r="C8" s="16">
        <v>1</v>
      </c>
      <c r="D8" s="16">
        <v>0</v>
      </c>
      <c r="E8" s="16">
        <f t="shared" si="0"/>
        <v>1</v>
      </c>
      <c r="F8" s="16"/>
      <c r="G8" s="16"/>
    </row>
    <row r="9" spans="1:14" s="87" customFormat="1" ht="20.100000000000001" customHeight="1" x14ac:dyDescent="0.3">
      <c r="A9" s="16">
        <v>103</v>
      </c>
      <c r="B9" s="14" t="s">
        <v>84</v>
      </c>
      <c r="C9" s="16">
        <v>2</v>
      </c>
      <c r="D9" s="16">
        <v>0</v>
      </c>
      <c r="E9" s="16">
        <f t="shared" si="0"/>
        <v>2</v>
      </c>
      <c r="F9" s="16"/>
      <c r="G9" s="16"/>
    </row>
    <row r="10" spans="1:14" s="87" customFormat="1" ht="20.100000000000001" customHeight="1" x14ac:dyDescent="0.3">
      <c r="A10" s="16">
        <v>104</v>
      </c>
      <c r="B10" s="14" t="s">
        <v>85</v>
      </c>
      <c r="C10" s="16">
        <v>5</v>
      </c>
      <c r="D10" s="16">
        <v>1</v>
      </c>
      <c r="E10" s="16">
        <f t="shared" si="0"/>
        <v>6</v>
      </c>
      <c r="F10" s="16"/>
      <c r="G10" s="16"/>
    </row>
    <row r="11" spans="1:14" s="87" customFormat="1" ht="20.25" customHeight="1" x14ac:dyDescent="0.3">
      <c r="A11" s="16">
        <v>105</v>
      </c>
      <c r="B11" s="14" t="s">
        <v>86</v>
      </c>
      <c r="C11" s="16">
        <v>1</v>
      </c>
      <c r="D11" s="16">
        <v>0</v>
      </c>
      <c r="E11" s="16">
        <f t="shared" si="0"/>
        <v>1</v>
      </c>
      <c r="F11" s="16"/>
      <c r="G11" s="16"/>
    </row>
    <row r="12" spans="1:14" s="87" customFormat="1" ht="20.100000000000001" customHeight="1" x14ac:dyDescent="0.3">
      <c r="A12" s="16">
        <v>106</v>
      </c>
      <c r="B12" s="14" t="s">
        <v>87</v>
      </c>
      <c r="C12" s="16">
        <v>3</v>
      </c>
      <c r="D12" s="16">
        <v>0</v>
      </c>
      <c r="E12" s="16">
        <f t="shared" si="0"/>
        <v>3</v>
      </c>
      <c r="F12" s="16"/>
      <c r="G12" s="16"/>
    </row>
    <row r="13" spans="1:14" s="87" customFormat="1" ht="20.100000000000001" customHeight="1" x14ac:dyDescent="0.3">
      <c r="A13" s="16">
        <v>107</v>
      </c>
      <c r="B13" s="14" t="s">
        <v>88</v>
      </c>
      <c r="C13" s="16">
        <v>59</v>
      </c>
      <c r="D13" s="16">
        <v>7</v>
      </c>
      <c r="E13" s="16">
        <f t="shared" si="0"/>
        <v>66</v>
      </c>
      <c r="F13" s="16"/>
      <c r="G13" s="16"/>
    </row>
    <row r="14" spans="1:14" s="87" customFormat="1" ht="20.100000000000001" customHeight="1" x14ac:dyDescent="0.3">
      <c r="A14" s="16">
        <v>108</v>
      </c>
      <c r="B14" s="14" t="s">
        <v>89</v>
      </c>
      <c r="C14" s="16">
        <v>1</v>
      </c>
      <c r="D14" s="16">
        <v>1</v>
      </c>
      <c r="E14" s="16">
        <f t="shared" si="0"/>
        <v>2</v>
      </c>
      <c r="F14" s="16"/>
      <c r="G14" s="16"/>
    </row>
    <row r="15" spans="1:14" s="87" customFormat="1" ht="20.100000000000001" customHeight="1" x14ac:dyDescent="0.3">
      <c r="A15" s="16">
        <v>110</v>
      </c>
      <c r="B15" s="14" t="s">
        <v>18</v>
      </c>
      <c r="C15" s="16">
        <v>153</v>
      </c>
      <c r="D15" s="16">
        <v>24</v>
      </c>
      <c r="E15" s="16">
        <f t="shared" si="0"/>
        <v>177</v>
      </c>
      <c r="F15" s="16"/>
      <c r="G15" s="16"/>
    </row>
    <row r="16" spans="1:14" s="87" customFormat="1" ht="20.100000000000001" customHeight="1" x14ac:dyDescent="0.3">
      <c r="A16" s="16">
        <v>120</v>
      </c>
      <c r="B16" s="14" t="s">
        <v>19</v>
      </c>
      <c r="C16" s="16">
        <v>2</v>
      </c>
      <c r="D16" s="16">
        <v>1</v>
      </c>
      <c r="E16" s="16">
        <f t="shared" si="0"/>
        <v>3</v>
      </c>
      <c r="F16" s="16"/>
      <c r="G16" s="16"/>
    </row>
    <row r="17" spans="1:7" s="87" customFormat="1" ht="20.100000000000001" customHeight="1" x14ac:dyDescent="0.3">
      <c r="A17" s="16">
        <v>130</v>
      </c>
      <c r="B17" s="14" t="s">
        <v>20</v>
      </c>
      <c r="C17" s="16">
        <v>4</v>
      </c>
      <c r="D17" s="16">
        <v>1</v>
      </c>
      <c r="E17" s="16">
        <f t="shared" si="0"/>
        <v>5</v>
      </c>
      <c r="F17" s="16"/>
      <c r="G17" s="16"/>
    </row>
    <row r="18" spans="1:7" s="87" customFormat="1" ht="20.100000000000001" customHeight="1" x14ac:dyDescent="0.3">
      <c r="A18" s="16">
        <v>140</v>
      </c>
      <c r="B18" s="14" t="s">
        <v>21</v>
      </c>
      <c r="C18" s="16">
        <v>1</v>
      </c>
      <c r="D18" s="16">
        <v>0</v>
      </c>
      <c r="E18" s="16">
        <f t="shared" si="0"/>
        <v>1</v>
      </c>
      <c r="F18" s="16"/>
      <c r="G18" s="16"/>
    </row>
    <row r="19" spans="1:7" s="87" customFormat="1" ht="20.25" hidden="1" customHeight="1" x14ac:dyDescent="0.3">
      <c r="A19" s="16">
        <v>141</v>
      </c>
      <c r="B19" s="14" t="s">
        <v>22</v>
      </c>
      <c r="C19" s="16"/>
      <c r="D19" s="16"/>
      <c r="E19" s="16">
        <f t="shared" si="0"/>
        <v>0</v>
      </c>
      <c r="F19" s="16"/>
      <c r="G19" s="16"/>
    </row>
    <row r="20" spans="1:7" s="87" customFormat="1" ht="20.25" hidden="1" customHeight="1" x14ac:dyDescent="0.3">
      <c r="A20" s="16">
        <v>142</v>
      </c>
      <c r="B20" s="14" t="s">
        <v>23</v>
      </c>
      <c r="C20" s="16"/>
      <c r="D20" s="16"/>
      <c r="E20" s="16">
        <f t="shared" si="0"/>
        <v>0</v>
      </c>
      <c r="F20" s="16"/>
      <c r="G20" s="16"/>
    </row>
    <row r="21" spans="1:7" s="87" customFormat="1" ht="20.25" hidden="1" customHeight="1" x14ac:dyDescent="0.3">
      <c r="A21" s="16">
        <v>143</v>
      </c>
      <c r="B21" s="14" t="s">
        <v>24</v>
      </c>
      <c r="C21" s="16"/>
      <c r="D21" s="16"/>
      <c r="E21" s="16">
        <f t="shared" si="0"/>
        <v>0</v>
      </c>
      <c r="F21" s="16"/>
      <c r="G21" s="16"/>
    </row>
    <row r="22" spans="1:7" s="87" customFormat="1" ht="20.25" hidden="1" customHeight="1" x14ac:dyDescent="0.3">
      <c r="A22" s="16">
        <v>144</v>
      </c>
      <c r="B22" s="14" t="s">
        <v>90</v>
      </c>
      <c r="C22" s="16"/>
      <c r="D22" s="16"/>
      <c r="E22" s="16">
        <f t="shared" si="0"/>
        <v>0</v>
      </c>
      <c r="F22" s="16"/>
      <c r="G22" s="16"/>
    </row>
    <row r="23" spans="1:7" s="87" customFormat="1" ht="20.100000000000001" customHeight="1" x14ac:dyDescent="0.3">
      <c r="A23" s="16">
        <v>150</v>
      </c>
      <c r="B23" s="14" t="s">
        <v>25</v>
      </c>
      <c r="C23" s="16">
        <v>8</v>
      </c>
      <c r="D23" s="16">
        <v>2</v>
      </c>
      <c r="E23" s="16">
        <f t="shared" si="0"/>
        <v>10</v>
      </c>
      <c r="F23" s="16"/>
      <c r="G23" s="16"/>
    </row>
    <row r="24" spans="1:7" s="87" customFormat="1" ht="20.100000000000001" customHeight="1" x14ac:dyDescent="0.3">
      <c r="A24" s="16">
        <v>160</v>
      </c>
      <c r="B24" s="14" t="s">
        <v>26</v>
      </c>
      <c r="C24" s="16">
        <v>12</v>
      </c>
      <c r="D24" s="16">
        <v>1</v>
      </c>
      <c r="E24" s="16">
        <f t="shared" si="0"/>
        <v>13</v>
      </c>
      <c r="F24" s="16"/>
      <c r="G24" s="16"/>
    </row>
    <row r="25" spans="1:7" s="87" customFormat="1" ht="20.100000000000001" customHeight="1" x14ac:dyDescent="0.3">
      <c r="A25" s="16">
        <v>161</v>
      </c>
      <c r="B25" s="14" t="s">
        <v>91</v>
      </c>
      <c r="C25" s="16">
        <v>1</v>
      </c>
      <c r="D25" s="16">
        <v>1</v>
      </c>
      <c r="E25" s="16">
        <f t="shared" si="0"/>
        <v>2</v>
      </c>
    </row>
    <row r="26" spans="1:7" s="87" customFormat="1" ht="20.100000000000001" customHeight="1" x14ac:dyDescent="0.3">
      <c r="A26" s="16">
        <v>170</v>
      </c>
      <c r="B26" s="14" t="s">
        <v>27</v>
      </c>
      <c r="C26" s="16">
        <v>7</v>
      </c>
      <c r="D26" s="16">
        <v>0</v>
      </c>
      <c r="E26" s="16">
        <f t="shared" si="0"/>
        <v>7</v>
      </c>
    </row>
    <row r="27" spans="1:7" s="87" customFormat="1" ht="20.25" hidden="1" customHeight="1" x14ac:dyDescent="0.3">
      <c r="A27" s="16">
        <v>171</v>
      </c>
      <c r="B27" s="14" t="s">
        <v>28</v>
      </c>
      <c r="C27" s="10"/>
      <c r="D27" s="10"/>
      <c r="E27" s="16">
        <f t="shared" si="0"/>
        <v>0</v>
      </c>
    </row>
    <row r="28" spans="1:7" s="87" customFormat="1" ht="20.100000000000001" customHeight="1" x14ac:dyDescent="0.3">
      <c r="A28" s="16">
        <v>172</v>
      </c>
      <c r="B28" s="14" t="s">
        <v>92</v>
      </c>
      <c r="C28" s="16">
        <v>8</v>
      </c>
      <c r="D28" s="16">
        <v>0</v>
      </c>
      <c r="E28" s="16">
        <f t="shared" si="0"/>
        <v>8</v>
      </c>
    </row>
    <row r="29" spans="1:7" s="87" customFormat="1" ht="20.100000000000001" customHeight="1" x14ac:dyDescent="0.3">
      <c r="A29" s="16">
        <v>173</v>
      </c>
      <c r="B29" s="14" t="s">
        <v>93</v>
      </c>
      <c r="C29" s="16">
        <v>4</v>
      </c>
      <c r="D29" s="16">
        <v>1</v>
      </c>
      <c r="E29" s="16">
        <f t="shared" si="0"/>
        <v>5</v>
      </c>
    </row>
    <row r="30" spans="1:7" s="87" customFormat="1" ht="20.100000000000001" customHeight="1" x14ac:dyDescent="0.3">
      <c r="A30" s="16">
        <v>174</v>
      </c>
      <c r="B30" s="14" t="s">
        <v>94</v>
      </c>
      <c r="C30" s="16">
        <v>1</v>
      </c>
      <c r="D30" s="16">
        <v>0</v>
      </c>
      <c r="E30" s="16">
        <f t="shared" si="0"/>
        <v>1</v>
      </c>
    </row>
    <row r="31" spans="1:7" s="87" customFormat="1" ht="20.100000000000001" customHeight="1" x14ac:dyDescent="0.3">
      <c r="A31" s="16">
        <v>180</v>
      </c>
      <c r="B31" s="14" t="s">
        <v>29</v>
      </c>
      <c r="C31" s="16">
        <v>73</v>
      </c>
      <c r="D31" s="16">
        <v>8</v>
      </c>
      <c r="E31" s="16">
        <f t="shared" si="0"/>
        <v>81</v>
      </c>
    </row>
    <row r="32" spans="1:7" s="87" customFormat="1" ht="20.100000000000001" customHeight="1" x14ac:dyDescent="0.3">
      <c r="A32" s="16">
        <v>191</v>
      </c>
      <c r="B32" s="14" t="s">
        <v>95</v>
      </c>
      <c r="C32" s="16">
        <v>3</v>
      </c>
      <c r="D32" s="16">
        <v>1</v>
      </c>
      <c r="E32" s="16">
        <f t="shared" si="0"/>
        <v>4</v>
      </c>
    </row>
    <row r="33" spans="1:7" s="87" customFormat="1" ht="20.100000000000001" customHeight="1" x14ac:dyDescent="0.3">
      <c r="A33" s="235" t="s">
        <v>74</v>
      </c>
      <c r="B33" s="235"/>
      <c r="C33" s="16"/>
      <c r="D33" s="16"/>
      <c r="E33" s="10"/>
      <c r="F33" s="16"/>
      <c r="G33" s="16"/>
    </row>
    <row r="34" spans="1:7" s="87" customFormat="1" ht="20.100000000000001" customHeight="1" x14ac:dyDescent="0.3">
      <c r="A34" s="16">
        <v>190</v>
      </c>
      <c r="B34" s="26" t="s">
        <v>31</v>
      </c>
      <c r="C34" s="16">
        <v>2</v>
      </c>
      <c r="D34" s="16">
        <v>0</v>
      </c>
      <c r="E34" s="16">
        <f t="shared" si="0"/>
        <v>2</v>
      </c>
      <c r="F34" s="16"/>
      <c r="G34" s="16"/>
    </row>
    <row r="35" spans="1:7" s="87" customFormat="1" ht="20.100000000000001" customHeight="1" x14ac:dyDescent="0.3">
      <c r="A35" s="16">
        <v>192</v>
      </c>
      <c r="B35" s="26" t="s">
        <v>32</v>
      </c>
      <c r="C35" s="16">
        <v>44</v>
      </c>
      <c r="D35" s="16">
        <v>5</v>
      </c>
      <c r="E35" s="16">
        <f t="shared" si="0"/>
        <v>49</v>
      </c>
      <c r="F35" s="16"/>
      <c r="G35" s="16"/>
    </row>
    <row r="36" spans="1:7" s="87" customFormat="1" ht="20.100000000000001" customHeight="1" x14ac:dyDescent="0.3">
      <c r="A36" s="16">
        <v>300</v>
      </c>
      <c r="B36" s="26" t="s">
        <v>33</v>
      </c>
      <c r="C36" s="51">
        <v>1364</v>
      </c>
      <c r="D36" s="16">
        <v>71</v>
      </c>
      <c r="E36" s="16">
        <f t="shared" si="0"/>
        <v>1435</v>
      </c>
      <c r="F36" s="16"/>
      <c r="G36" s="16"/>
    </row>
    <row r="37" spans="1:7" s="87" customFormat="1" ht="20.100000000000001" customHeight="1" x14ac:dyDescent="0.3">
      <c r="A37" s="16">
        <v>301</v>
      </c>
      <c r="B37" s="26" t="s">
        <v>34</v>
      </c>
      <c r="C37" s="16">
        <v>144</v>
      </c>
      <c r="D37" s="16">
        <v>10</v>
      </c>
      <c r="E37" s="16">
        <f t="shared" si="0"/>
        <v>154</v>
      </c>
      <c r="F37" s="16"/>
      <c r="G37" s="16"/>
    </row>
    <row r="38" spans="1:7" s="87" customFormat="1" ht="20.100000000000001" customHeight="1" x14ac:dyDescent="0.3">
      <c r="A38" s="16">
        <v>302</v>
      </c>
      <c r="B38" s="26" t="s">
        <v>35</v>
      </c>
      <c r="C38" s="16">
        <v>86</v>
      </c>
      <c r="D38" s="16">
        <v>2</v>
      </c>
      <c r="E38" s="16">
        <f t="shared" si="0"/>
        <v>88</v>
      </c>
      <c r="F38" s="16"/>
      <c r="G38" s="16"/>
    </row>
    <row r="39" spans="1:7" s="87" customFormat="1" ht="20.100000000000001" customHeight="1" x14ac:dyDescent="0.3">
      <c r="A39" s="16">
        <v>303</v>
      </c>
      <c r="B39" s="26" t="s">
        <v>36</v>
      </c>
      <c r="C39" s="16">
        <v>24</v>
      </c>
      <c r="D39" s="16">
        <v>5</v>
      </c>
      <c r="E39" s="16">
        <f t="shared" si="0"/>
        <v>29</v>
      </c>
      <c r="F39" s="16"/>
      <c r="G39" s="16"/>
    </row>
    <row r="40" spans="1:7" s="87" customFormat="1" ht="20.100000000000001" hidden="1" customHeight="1" x14ac:dyDescent="0.3">
      <c r="A40" s="16">
        <v>304</v>
      </c>
      <c r="B40" s="26" t="s">
        <v>37</v>
      </c>
      <c r="C40" s="16"/>
      <c r="D40" s="16"/>
      <c r="E40" s="16">
        <f t="shared" si="0"/>
        <v>0</v>
      </c>
      <c r="F40" s="16"/>
      <c r="G40" s="16"/>
    </row>
    <row r="41" spans="1:7" s="87" customFormat="1" ht="20.100000000000001" customHeight="1" x14ac:dyDescent="0.3">
      <c r="A41" s="16">
        <v>305</v>
      </c>
      <c r="B41" s="26" t="s">
        <v>38</v>
      </c>
      <c r="C41" s="16">
        <v>1</v>
      </c>
      <c r="D41" s="16">
        <v>1</v>
      </c>
      <c r="E41" s="16">
        <f t="shared" si="0"/>
        <v>2</v>
      </c>
      <c r="F41" s="16"/>
      <c r="G41" s="16"/>
    </row>
    <row r="42" spans="1:7" s="87" customFormat="1" ht="20.100000000000001" customHeight="1" x14ac:dyDescent="0.3">
      <c r="A42" s="16">
        <v>306</v>
      </c>
      <c r="B42" s="26" t="s">
        <v>96</v>
      </c>
      <c r="C42" s="16">
        <v>11</v>
      </c>
      <c r="D42" s="16">
        <v>4</v>
      </c>
      <c r="E42" s="16">
        <f t="shared" si="0"/>
        <v>15</v>
      </c>
      <c r="F42" s="16"/>
      <c r="G42" s="16"/>
    </row>
    <row r="43" spans="1:7" s="87" customFormat="1" ht="20.100000000000001" customHeight="1" x14ac:dyDescent="0.3">
      <c r="A43" s="16">
        <v>307</v>
      </c>
      <c r="B43" s="26" t="s">
        <v>97</v>
      </c>
      <c r="C43" s="16">
        <v>58</v>
      </c>
      <c r="D43" s="16">
        <v>9</v>
      </c>
      <c r="E43" s="16">
        <f t="shared" si="0"/>
        <v>67</v>
      </c>
      <c r="F43" s="16"/>
      <c r="G43" s="16"/>
    </row>
    <row r="44" spans="1:7" s="87" customFormat="1" ht="20.25" hidden="1" customHeight="1" x14ac:dyDescent="0.3">
      <c r="A44" s="16">
        <v>308</v>
      </c>
      <c r="B44" s="26" t="s">
        <v>98</v>
      </c>
      <c r="C44" s="16"/>
      <c r="D44" s="16"/>
      <c r="E44" s="16">
        <f t="shared" si="0"/>
        <v>0</v>
      </c>
      <c r="F44" s="16"/>
      <c r="G44" s="16"/>
    </row>
    <row r="45" spans="1:7" s="87" customFormat="1" ht="20.25" hidden="1" customHeight="1" x14ac:dyDescent="0.3">
      <c r="A45" s="16">
        <v>309</v>
      </c>
      <c r="B45" s="26" t="s">
        <v>99</v>
      </c>
      <c r="C45" s="16"/>
      <c r="D45" s="16"/>
      <c r="E45" s="16">
        <f t="shared" si="0"/>
        <v>0</v>
      </c>
      <c r="F45" s="16"/>
      <c r="G45" s="16"/>
    </row>
    <row r="46" spans="1:7" s="87" customFormat="1" ht="20.25" hidden="1" customHeight="1" x14ac:dyDescent="0.3">
      <c r="A46" s="16">
        <v>310</v>
      </c>
      <c r="B46" s="26" t="s">
        <v>39</v>
      </c>
      <c r="C46" s="16"/>
      <c r="D46" s="16"/>
      <c r="E46" s="16">
        <f t="shared" si="0"/>
        <v>0</v>
      </c>
      <c r="F46" s="16"/>
      <c r="G46" s="16"/>
    </row>
    <row r="47" spans="1:7" s="87" customFormat="1" ht="20.25" hidden="1" customHeight="1" x14ac:dyDescent="0.3">
      <c r="A47" s="16">
        <v>311</v>
      </c>
      <c r="B47" s="26" t="s">
        <v>40</v>
      </c>
      <c r="C47" s="16"/>
      <c r="D47" s="16"/>
      <c r="E47" s="16">
        <f t="shared" si="0"/>
        <v>0</v>
      </c>
      <c r="F47" s="16"/>
      <c r="G47" s="16"/>
    </row>
    <row r="48" spans="1:7" s="87" customFormat="1" ht="20.25" hidden="1" customHeight="1" x14ac:dyDescent="0.3">
      <c r="A48" s="16">
        <v>313</v>
      </c>
      <c r="B48" s="26" t="s">
        <v>100</v>
      </c>
      <c r="C48" s="16"/>
      <c r="D48" s="16"/>
      <c r="E48" s="16">
        <f t="shared" si="0"/>
        <v>0</v>
      </c>
      <c r="F48" s="16"/>
      <c r="G48" s="16"/>
    </row>
    <row r="49" spans="1:7" s="87" customFormat="1" ht="20.100000000000001" customHeight="1" x14ac:dyDescent="0.3">
      <c r="A49" s="16">
        <v>314</v>
      </c>
      <c r="B49" s="26" t="s">
        <v>101</v>
      </c>
      <c r="C49" s="16">
        <v>16</v>
      </c>
      <c r="D49" s="16">
        <v>1</v>
      </c>
      <c r="E49" s="16">
        <f t="shared" si="0"/>
        <v>17</v>
      </c>
      <c r="F49" s="16"/>
      <c r="G49" s="16"/>
    </row>
    <row r="50" spans="1:7" s="87" customFormat="1" ht="20.100000000000001" customHeight="1" x14ac:dyDescent="0.3">
      <c r="A50" s="16">
        <v>315</v>
      </c>
      <c r="B50" s="26" t="s">
        <v>41</v>
      </c>
      <c r="C50" s="16">
        <v>3</v>
      </c>
      <c r="D50" s="16">
        <v>0</v>
      </c>
      <c r="E50" s="16">
        <f t="shared" si="0"/>
        <v>3</v>
      </c>
      <c r="F50" s="16"/>
      <c r="G50" s="16"/>
    </row>
    <row r="51" spans="1:7" s="87" customFormat="1" ht="20.25" hidden="1" customHeight="1" x14ac:dyDescent="0.3">
      <c r="A51" s="16">
        <v>316</v>
      </c>
      <c r="B51" s="26" t="s">
        <v>102</v>
      </c>
      <c r="C51" s="16"/>
      <c r="D51" s="16"/>
      <c r="E51" s="16">
        <f t="shared" si="0"/>
        <v>0</v>
      </c>
      <c r="F51" s="16"/>
      <c r="G51" s="16"/>
    </row>
    <row r="52" spans="1:7" s="87" customFormat="1" ht="20.25" hidden="1" customHeight="1" x14ac:dyDescent="0.3">
      <c r="A52" s="16">
        <v>317</v>
      </c>
      <c r="B52" s="26" t="s">
        <v>103</v>
      </c>
      <c r="C52" s="16"/>
      <c r="D52" s="16"/>
      <c r="E52" s="16">
        <f t="shared" si="0"/>
        <v>0</v>
      </c>
      <c r="F52" s="16"/>
      <c r="G52" s="16"/>
    </row>
    <row r="53" spans="1:7" s="87" customFormat="1" ht="20.100000000000001" customHeight="1" x14ac:dyDescent="0.3">
      <c r="A53" s="16">
        <v>318</v>
      </c>
      <c r="B53" s="26" t="s">
        <v>104</v>
      </c>
      <c r="C53" s="16">
        <v>4</v>
      </c>
      <c r="D53" s="16">
        <v>0</v>
      </c>
      <c r="E53" s="16">
        <f t="shared" si="0"/>
        <v>4</v>
      </c>
      <c r="F53" s="16"/>
      <c r="G53" s="16"/>
    </row>
    <row r="54" spans="1:7" s="87" customFormat="1" ht="20.25" hidden="1" customHeight="1" x14ac:dyDescent="0.3">
      <c r="A54" s="16">
        <v>319</v>
      </c>
      <c r="B54" s="26" t="s">
        <v>105</v>
      </c>
      <c r="C54" s="16"/>
      <c r="D54" s="16"/>
      <c r="E54" s="16">
        <f t="shared" si="0"/>
        <v>0</v>
      </c>
      <c r="F54" s="16"/>
      <c r="G54" s="16"/>
    </row>
    <row r="55" spans="1:7" s="87" customFormat="1" ht="20.100000000000001" customHeight="1" x14ac:dyDescent="0.3">
      <c r="A55" s="16">
        <v>320</v>
      </c>
      <c r="B55" s="26" t="s">
        <v>42</v>
      </c>
      <c r="C55" s="16">
        <v>151</v>
      </c>
      <c r="D55" s="16">
        <v>13</v>
      </c>
      <c r="E55" s="16">
        <f t="shared" si="0"/>
        <v>164</v>
      </c>
      <c r="F55" s="16"/>
      <c r="G55" s="16"/>
    </row>
    <row r="56" spans="1:7" s="87" customFormat="1" ht="20.25" hidden="1" customHeight="1" x14ac:dyDescent="0.3">
      <c r="A56" s="16">
        <v>321</v>
      </c>
      <c r="B56" s="26" t="s">
        <v>43</v>
      </c>
      <c r="C56" s="16"/>
      <c r="D56" s="16"/>
      <c r="E56" s="16">
        <f t="shared" si="0"/>
        <v>0</v>
      </c>
      <c r="F56" s="16"/>
      <c r="G56" s="16"/>
    </row>
    <row r="57" spans="1:7" s="87" customFormat="1" ht="20.25" hidden="1" customHeight="1" x14ac:dyDescent="0.3">
      <c r="A57" s="16">
        <v>322</v>
      </c>
      <c r="B57" s="26" t="s">
        <v>106</v>
      </c>
      <c r="C57" s="16"/>
      <c r="D57" s="16"/>
      <c r="E57" s="16">
        <f t="shared" si="0"/>
        <v>0</v>
      </c>
      <c r="F57" s="16"/>
      <c r="G57" s="16"/>
    </row>
    <row r="58" spans="1:7" s="87" customFormat="1" ht="20.25" hidden="1" customHeight="1" x14ac:dyDescent="0.3">
      <c r="A58" s="16">
        <v>323</v>
      </c>
      <c r="B58" s="26" t="s">
        <v>107</v>
      </c>
      <c r="C58" s="16"/>
      <c r="D58" s="16"/>
      <c r="E58" s="16">
        <f t="shared" si="0"/>
        <v>0</v>
      </c>
      <c r="F58" s="16"/>
      <c r="G58" s="16"/>
    </row>
    <row r="59" spans="1:7" s="87" customFormat="1" ht="20.25" hidden="1" customHeight="1" x14ac:dyDescent="0.3">
      <c r="A59" s="16">
        <v>324</v>
      </c>
      <c r="B59" s="26" t="s">
        <v>108</v>
      </c>
      <c r="C59" s="16"/>
      <c r="D59" s="16"/>
      <c r="E59" s="16">
        <f t="shared" si="0"/>
        <v>0</v>
      </c>
      <c r="F59" s="16"/>
      <c r="G59" s="16"/>
    </row>
    <row r="60" spans="1:7" s="87" customFormat="1" ht="20.100000000000001" customHeight="1" x14ac:dyDescent="0.3">
      <c r="A60" s="16">
        <v>325</v>
      </c>
      <c r="B60" s="26" t="s">
        <v>44</v>
      </c>
      <c r="C60" s="16">
        <v>3</v>
      </c>
      <c r="D60" s="16">
        <v>0</v>
      </c>
      <c r="E60" s="16">
        <f t="shared" si="0"/>
        <v>3</v>
      </c>
      <c r="F60" s="16"/>
      <c r="G60" s="16"/>
    </row>
    <row r="61" spans="1:7" s="87" customFormat="1" ht="20.25" hidden="1" customHeight="1" x14ac:dyDescent="0.3">
      <c r="A61" s="16">
        <v>327</v>
      </c>
      <c r="B61" s="26" t="s">
        <v>109</v>
      </c>
      <c r="C61" s="16"/>
      <c r="D61" s="16"/>
      <c r="E61" s="16">
        <f t="shared" si="0"/>
        <v>0</v>
      </c>
      <c r="F61" s="16"/>
      <c r="G61" s="16"/>
    </row>
    <row r="62" spans="1:7" s="87" customFormat="1" ht="20.100000000000001" customHeight="1" x14ac:dyDescent="0.3">
      <c r="A62" s="16">
        <v>328</v>
      </c>
      <c r="B62" s="26" t="s">
        <v>110</v>
      </c>
      <c r="C62" s="16">
        <v>10</v>
      </c>
      <c r="D62" s="16">
        <v>1</v>
      </c>
      <c r="E62" s="16">
        <f t="shared" si="0"/>
        <v>11</v>
      </c>
      <c r="F62" s="16"/>
      <c r="G62" s="16"/>
    </row>
    <row r="63" spans="1:7" s="87" customFormat="1" ht="20.25" hidden="1" customHeight="1" x14ac:dyDescent="0.3">
      <c r="A63" s="16">
        <v>329</v>
      </c>
      <c r="B63" s="26" t="s">
        <v>111</v>
      </c>
      <c r="C63" s="16"/>
      <c r="D63" s="16"/>
      <c r="E63" s="16">
        <f t="shared" si="0"/>
        <v>0</v>
      </c>
      <c r="F63" s="16"/>
      <c r="G63" s="16"/>
    </row>
    <row r="64" spans="1:7" s="87" customFormat="1" ht="20.100000000000001" customHeight="1" x14ac:dyDescent="0.3">
      <c r="A64" s="16">
        <v>330</v>
      </c>
      <c r="B64" s="26" t="s">
        <v>45</v>
      </c>
      <c r="C64" s="16">
        <v>6</v>
      </c>
      <c r="D64" s="16">
        <v>2</v>
      </c>
      <c r="E64" s="16">
        <f t="shared" si="0"/>
        <v>8</v>
      </c>
      <c r="F64" s="16"/>
      <c r="G64" s="16"/>
    </row>
    <row r="65" spans="1:7" s="87" customFormat="1" ht="20.25" hidden="1" customHeight="1" x14ac:dyDescent="0.3">
      <c r="A65" s="16">
        <v>331</v>
      </c>
      <c r="B65" s="26" t="s">
        <v>112</v>
      </c>
      <c r="C65" s="16"/>
      <c r="D65" s="16"/>
      <c r="E65" s="16">
        <f t="shared" si="0"/>
        <v>0</v>
      </c>
      <c r="F65" s="16"/>
      <c r="G65" s="16"/>
    </row>
    <row r="66" spans="1:7" s="87" customFormat="1" ht="20.100000000000001" customHeight="1" x14ac:dyDescent="0.3">
      <c r="A66" s="16">
        <v>340</v>
      </c>
      <c r="B66" s="26" t="s">
        <v>113</v>
      </c>
      <c r="C66" s="16">
        <v>234</v>
      </c>
      <c r="D66" s="16">
        <v>12</v>
      </c>
      <c r="E66" s="16">
        <f t="shared" si="0"/>
        <v>246</v>
      </c>
      <c r="F66" s="16"/>
      <c r="G66" s="16"/>
    </row>
    <row r="67" spans="1:7" s="87" customFormat="1" ht="20.100000000000001" customHeight="1" x14ac:dyDescent="0.3">
      <c r="A67" s="16">
        <v>341</v>
      </c>
      <c r="B67" s="26" t="s">
        <v>114</v>
      </c>
      <c r="C67" s="16">
        <v>1</v>
      </c>
      <c r="D67" s="16">
        <v>0</v>
      </c>
      <c r="E67" s="16">
        <f t="shared" si="0"/>
        <v>1</v>
      </c>
      <c r="F67" s="16"/>
      <c r="G67" s="16"/>
    </row>
    <row r="68" spans="1:7" s="87" customFormat="1" ht="20.25" hidden="1" customHeight="1" x14ac:dyDescent="0.3">
      <c r="A68" s="16">
        <v>342</v>
      </c>
      <c r="B68" s="26" t="s">
        <v>115</v>
      </c>
      <c r="C68" s="16"/>
      <c r="D68" s="16"/>
      <c r="E68" s="16">
        <f t="shared" si="0"/>
        <v>0</v>
      </c>
      <c r="F68" s="16"/>
      <c r="G68" s="16"/>
    </row>
    <row r="69" spans="1:7" s="87" customFormat="1" ht="20.25" hidden="1" customHeight="1" x14ac:dyDescent="0.3">
      <c r="A69" s="16">
        <v>343</v>
      </c>
      <c r="B69" s="26" t="s">
        <v>116</v>
      </c>
      <c r="C69" s="16"/>
      <c r="D69" s="16"/>
      <c r="E69" s="16">
        <f t="shared" si="0"/>
        <v>0</v>
      </c>
      <c r="F69" s="16"/>
      <c r="G69" s="16"/>
    </row>
    <row r="70" spans="1:7" s="87" customFormat="1" ht="20.25" hidden="1" customHeight="1" x14ac:dyDescent="0.3">
      <c r="A70" s="16">
        <v>344</v>
      </c>
      <c r="B70" s="26" t="s">
        <v>117</v>
      </c>
      <c r="C70" s="16"/>
      <c r="D70" s="16"/>
      <c r="E70" s="16">
        <f t="shared" si="0"/>
        <v>0</v>
      </c>
      <c r="F70" s="16"/>
      <c r="G70" s="16"/>
    </row>
    <row r="71" spans="1:7" s="87" customFormat="1" ht="20.25" hidden="1" customHeight="1" x14ac:dyDescent="0.3">
      <c r="A71" s="16">
        <v>345</v>
      </c>
      <c r="B71" s="26" t="s">
        <v>118</v>
      </c>
      <c r="C71" s="16"/>
      <c r="D71" s="16"/>
      <c r="E71" s="16">
        <f t="shared" ref="E71:E92" si="1">SUM(C71:D71)</f>
        <v>0</v>
      </c>
      <c r="F71" s="16"/>
      <c r="G71" s="16"/>
    </row>
    <row r="72" spans="1:7" s="87" customFormat="1" ht="14.4" x14ac:dyDescent="0.3">
      <c r="A72" s="16">
        <v>346</v>
      </c>
      <c r="B72" s="26" t="s">
        <v>119</v>
      </c>
      <c r="C72" s="16"/>
      <c r="D72" s="16"/>
      <c r="E72" s="16">
        <f t="shared" si="1"/>
        <v>0</v>
      </c>
      <c r="F72" s="16"/>
      <c r="G72" s="16"/>
    </row>
    <row r="73" spans="1:7" s="87" customFormat="1" ht="20.100000000000001" customHeight="1" x14ac:dyDescent="0.3">
      <c r="A73" s="16">
        <v>350</v>
      </c>
      <c r="B73" s="26" t="s">
        <v>46</v>
      </c>
      <c r="C73" s="16">
        <v>54</v>
      </c>
      <c r="D73" s="16">
        <v>2</v>
      </c>
      <c r="E73" s="16">
        <f t="shared" si="1"/>
        <v>56</v>
      </c>
      <c r="F73" s="16"/>
      <c r="G73" s="16"/>
    </row>
    <row r="74" spans="1:7" s="87" customFormat="1" ht="20.100000000000001" customHeight="1" x14ac:dyDescent="0.3">
      <c r="A74" s="16">
        <v>352</v>
      </c>
      <c r="B74" s="26" t="s">
        <v>47</v>
      </c>
      <c r="C74" s="16">
        <v>1</v>
      </c>
      <c r="D74" s="16">
        <v>0</v>
      </c>
      <c r="E74" s="16">
        <f t="shared" si="1"/>
        <v>1</v>
      </c>
      <c r="F74" s="16"/>
      <c r="G74" s="16"/>
    </row>
    <row r="75" spans="1:7" s="87" customFormat="1" ht="20.25" hidden="1" customHeight="1" x14ac:dyDescent="0.3">
      <c r="A75" s="16">
        <v>360</v>
      </c>
      <c r="B75" s="26" t="s">
        <v>48</v>
      </c>
      <c r="C75" s="10"/>
      <c r="D75" s="10"/>
      <c r="E75" s="16">
        <f t="shared" si="1"/>
        <v>0</v>
      </c>
    </row>
    <row r="76" spans="1:7" s="87" customFormat="1" ht="20.100000000000001" customHeight="1" x14ac:dyDescent="0.3">
      <c r="A76" s="16">
        <v>361</v>
      </c>
      <c r="B76" s="26" t="s">
        <v>49</v>
      </c>
      <c r="C76" s="16">
        <v>66</v>
      </c>
      <c r="D76" s="16">
        <v>3</v>
      </c>
      <c r="E76" s="16">
        <f t="shared" si="1"/>
        <v>69</v>
      </c>
    </row>
    <row r="77" spans="1:7" s="87" customFormat="1" ht="20.100000000000001" customHeight="1" x14ac:dyDescent="0.3">
      <c r="A77" s="16">
        <v>370</v>
      </c>
      <c r="B77" s="26" t="s">
        <v>50</v>
      </c>
      <c r="C77" s="16">
        <v>13</v>
      </c>
      <c r="D77" s="16">
        <v>4</v>
      </c>
      <c r="E77" s="16">
        <f t="shared" si="1"/>
        <v>17</v>
      </c>
    </row>
    <row r="78" spans="1:7" s="87" customFormat="1" ht="20.25" hidden="1" customHeight="1" x14ac:dyDescent="0.3">
      <c r="A78" s="16">
        <v>371</v>
      </c>
      <c r="B78" s="26" t="s">
        <v>51</v>
      </c>
      <c r="C78" s="10"/>
      <c r="D78" s="10"/>
      <c r="E78" s="16">
        <f t="shared" si="1"/>
        <v>0</v>
      </c>
    </row>
    <row r="79" spans="1:7" s="87" customFormat="1" ht="20.100000000000001" customHeight="1" x14ac:dyDescent="0.3">
      <c r="A79" s="16">
        <v>400</v>
      </c>
      <c r="B79" s="26" t="s">
        <v>52</v>
      </c>
      <c r="C79" s="16">
        <v>7</v>
      </c>
      <c r="D79" s="16">
        <v>2</v>
      </c>
      <c r="E79" s="16">
        <f t="shared" si="1"/>
        <v>9</v>
      </c>
    </row>
    <row r="80" spans="1:7" s="87" customFormat="1" ht="20.25" hidden="1" customHeight="1" x14ac:dyDescent="0.3">
      <c r="A80" s="16">
        <v>401</v>
      </c>
      <c r="B80" s="26" t="s">
        <v>120</v>
      </c>
      <c r="C80" s="10"/>
      <c r="D80" s="10"/>
      <c r="E80" s="16">
        <f t="shared" si="1"/>
        <v>0</v>
      </c>
    </row>
    <row r="81" spans="1:5" s="87" customFormat="1" ht="20.100000000000001" customHeight="1" x14ac:dyDescent="0.3">
      <c r="A81" s="16">
        <v>410</v>
      </c>
      <c r="B81" s="26" t="s">
        <v>53</v>
      </c>
      <c r="C81" s="16">
        <v>6</v>
      </c>
      <c r="D81" s="16">
        <v>1</v>
      </c>
      <c r="E81" s="16">
        <f t="shared" si="1"/>
        <v>7</v>
      </c>
    </row>
    <row r="82" spans="1:5" s="87" customFormat="1" ht="20.100000000000001" customHeight="1" x14ac:dyDescent="0.3">
      <c r="A82" s="16">
        <v>420</v>
      </c>
      <c r="B82" s="26" t="s">
        <v>54</v>
      </c>
      <c r="C82" s="16">
        <v>2</v>
      </c>
      <c r="D82" s="16">
        <v>1</v>
      </c>
      <c r="E82" s="16">
        <f t="shared" si="1"/>
        <v>3</v>
      </c>
    </row>
    <row r="83" spans="1:5" s="87" customFormat="1" ht="20.25" hidden="1" customHeight="1" x14ac:dyDescent="0.3">
      <c r="A83" s="16">
        <v>421</v>
      </c>
      <c r="B83" s="26" t="s">
        <v>55</v>
      </c>
      <c r="C83" s="10"/>
      <c r="D83" s="10"/>
      <c r="E83" s="16">
        <f t="shared" si="1"/>
        <v>0</v>
      </c>
    </row>
    <row r="84" spans="1:5" s="87" customFormat="1" ht="20.25" hidden="1" customHeight="1" x14ac:dyDescent="0.3">
      <c r="A84" s="16">
        <v>422</v>
      </c>
      <c r="B84" s="26" t="s">
        <v>121</v>
      </c>
      <c r="C84" s="10"/>
      <c r="D84" s="10"/>
      <c r="E84" s="16">
        <f t="shared" si="1"/>
        <v>0</v>
      </c>
    </row>
    <row r="85" spans="1:5" s="87" customFormat="1" ht="20.25" hidden="1" customHeight="1" x14ac:dyDescent="0.3">
      <c r="A85" s="16">
        <v>424</v>
      </c>
      <c r="B85" s="26" t="s">
        <v>122</v>
      </c>
      <c r="C85" s="10"/>
      <c r="D85" s="10"/>
      <c r="E85" s="16">
        <f t="shared" si="1"/>
        <v>0</v>
      </c>
    </row>
    <row r="86" spans="1:5" s="87" customFormat="1" ht="20.100000000000001" customHeight="1" x14ac:dyDescent="0.3">
      <c r="A86" s="16">
        <v>430</v>
      </c>
      <c r="B86" s="26" t="s">
        <v>56</v>
      </c>
      <c r="C86" s="16">
        <v>416</v>
      </c>
      <c r="D86" s="16">
        <v>22</v>
      </c>
      <c r="E86" s="16">
        <f t="shared" si="1"/>
        <v>438</v>
      </c>
    </row>
    <row r="87" spans="1:5" s="87" customFormat="1" ht="20.25" hidden="1" customHeight="1" x14ac:dyDescent="0.3">
      <c r="A87" s="16">
        <v>450</v>
      </c>
      <c r="B87" s="26" t="s">
        <v>57</v>
      </c>
      <c r="C87" s="10"/>
      <c r="D87" s="10"/>
      <c r="E87" s="16">
        <f t="shared" si="1"/>
        <v>0</v>
      </c>
    </row>
    <row r="88" spans="1:5" s="87" customFormat="1" ht="20.25" hidden="1" customHeight="1" x14ac:dyDescent="0.3">
      <c r="A88" s="16">
        <v>460</v>
      </c>
      <c r="B88" s="26" t="s">
        <v>58</v>
      </c>
      <c r="C88" s="10"/>
      <c r="D88" s="10"/>
      <c r="E88" s="16">
        <f t="shared" si="1"/>
        <v>0</v>
      </c>
    </row>
    <row r="89" spans="1:5" s="87" customFormat="1" ht="20.100000000000001" customHeight="1" x14ac:dyDescent="0.3">
      <c r="A89" s="16">
        <v>501</v>
      </c>
      <c r="B89" s="26" t="s">
        <v>59</v>
      </c>
      <c r="C89" s="16">
        <v>267</v>
      </c>
      <c r="D89" s="16">
        <v>169</v>
      </c>
      <c r="E89" s="16">
        <f t="shared" si="1"/>
        <v>436</v>
      </c>
    </row>
    <row r="90" spans="1:5" s="87" customFormat="1" ht="20.100000000000001" customHeight="1" x14ac:dyDescent="0.3">
      <c r="A90" s="16">
        <v>502</v>
      </c>
      <c r="B90" s="26" t="s">
        <v>60</v>
      </c>
      <c r="C90" s="16">
        <v>35</v>
      </c>
      <c r="D90" s="16">
        <v>4</v>
      </c>
      <c r="E90" s="16">
        <f t="shared" si="1"/>
        <v>39</v>
      </c>
    </row>
    <row r="91" spans="1:5" s="87" customFormat="1" ht="20.100000000000001" customHeight="1" x14ac:dyDescent="0.3">
      <c r="A91" s="16">
        <v>503</v>
      </c>
      <c r="B91" s="26" t="s">
        <v>123</v>
      </c>
      <c r="C91" s="16">
        <v>1</v>
      </c>
      <c r="D91" s="16">
        <v>0</v>
      </c>
      <c r="E91" s="16">
        <f t="shared" si="1"/>
        <v>1</v>
      </c>
    </row>
    <row r="92" spans="1:5" s="87" customFormat="1" ht="20.100000000000001" customHeight="1" x14ac:dyDescent="0.3">
      <c r="A92" s="16">
        <v>560</v>
      </c>
      <c r="B92" s="26" t="s">
        <v>124</v>
      </c>
      <c r="C92" s="16">
        <v>29</v>
      </c>
      <c r="D92" s="16">
        <v>25</v>
      </c>
      <c r="E92" s="16">
        <f t="shared" si="1"/>
        <v>54</v>
      </c>
    </row>
    <row r="93" spans="1:5" s="87" customFormat="1" ht="20.25" hidden="1" customHeight="1" x14ac:dyDescent="0.3">
      <c r="A93" s="235" t="s">
        <v>125</v>
      </c>
      <c r="B93" s="235"/>
      <c r="C93" s="10"/>
      <c r="D93" s="10"/>
      <c r="E93" s="10"/>
    </row>
    <row r="94" spans="1:5" s="87" customFormat="1" ht="20.25" hidden="1" customHeight="1" x14ac:dyDescent="0.3">
      <c r="A94" s="16">
        <v>650</v>
      </c>
      <c r="B94" s="26" t="s">
        <v>126</v>
      </c>
      <c r="C94" s="10"/>
      <c r="D94" s="10"/>
      <c r="E94" s="10"/>
    </row>
    <row r="95" spans="1:5" s="87" customFormat="1" ht="20.25" hidden="1" customHeight="1" x14ac:dyDescent="0.3">
      <c r="A95" s="16">
        <v>651</v>
      </c>
      <c r="B95" s="26" t="s">
        <v>127</v>
      </c>
      <c r="C95" s="10"/>
      <c r="D95" s="10"/>
      <c r="E95" s="10"/>
    </row>
    <row r="96" spans="1:5" s="87" customFormat="1" ht="20.25" hidden="1" customHeight="1" x14ac:dyDescent="0.3">
      <c r="A96" s="16">
        <v>652</v>
      </c>
      <c r="B96" s="26" t="s">
        <v>128</v>
      </c>
      <c r="C96" s="16"/>
      <c r="D96" s="16"/>
      <c r="E96" s="10"/>
    </row>
    <row r="97" spans="1:7" s="87" customFormat="1" ht="20.25" hidden="1" customHeight="1" x14ac:dyDescent="0.3">
      <c r="A97" s="16">
        <v>653</v>
      </c>
      <c r="B97" s="26" t="s">
        <v>129</v>
      </c>
      <c r="C97" s="16"/>
      <c r="D97" s="16"/>
      <c r="E97" s="10"/>
    </row>
    <row r="98" spans="1:7" s="87" customFormat="1" ht="20.25" hidden="1" customHeight="1" x14ac:dyDescent="0.3">
      <c r="A98" s="16">
        <v>654</v>
      </c>
      <c r="B98" s="26" t="s">
        <v>130</v>
      </c>
      <c r="C98" s="16"/>
      <c r="D98" s="16"/>
      <c r="E98" s="10"/>
    </row>
    <row r="99" spans="1:7" s="87" customFormat="1" ht="20.25" hidden="1" customHeight="1" x14ac:dyDescent="0.3">
      <c r="A99" s="16">
        <v>655</v>
      </c>
      <c r="B99" s="26" t="s">
        <v>131</v>
      </c>
      <c r="C99" s="16"/>
      <c r="D99" s="16"/>
      <c r="E99" s="10"/>
    </row>
    <row r="100" spans="1:7" s="87" customFormat="1" ht="20.25" hidden="1" customHeight="1" x14ac:dyDescent="0.3">
      <c r="A100" s="16">
        <v>656</v>
      </c>
      <c r="B100" s="26" t="s">
        <v>132</v>
      </c>
      <c r="C100" s="16"/>
      <c r="D100" s="16"/>
      <c r="E100" s="10"/>
    </row>
    <row r="101" spans="1:7" s="87" customFormat="1" ht="20.25" hidden="1" customHeight="1" x14ac:dyDescent="0.3">
      <c r="A101" s="16">
        <v>657</v>
      </c>
      <c r="B101" s="26" t="s">
        <v>133</v>
      </c>
      <c r="C101" s="16"/>
      <c r="D101" s="16"/>
      <c r="E101" s="10"/>
    </row>
    <row r="102" spans="1:7" s="87" customFormat="1" ht="20.25" hidden="1" customHeight="1" x14ac:dyDescent="0.3">
      <c r="A102" s="16">
        <v>658</v>
      </c>
      <c r="B102" s="26" t="s">
        <v>134</v>
      </c>
      <c r="C102" s="16"/>
      <c r="D102" s="16"/>
      <c r="E102" s="10"/>
    </row>
    <row r="103" spans="1:7" s="87" customFormat="1" ht="20.25" hidden="1" customHeight="1" x14ac:dyDescent="0.3">
      <c r="A103" s="16">
        <v>659</v>
      </c>
      <c r="B103" s="26" t="s">
        <v>135</v>
      </c>
      <c r="C103" s="16"/>
      <c r="D103" s="16"/>
      <c r="E103" s="10"/>
    </row>
    <row r="104" spans="1:7" s="87" customFormat="1" ht="20.25" hidden="1" customHeight="1" x14ac:dyDescent="0.3">
      <c r="A104" s="16">
        <v>660</v>
      </c>
      <c r="B104" s="26" t="s">
        <v>136</v>
      </c>
      <c r="C104" s="16"/>
      <c r="D104" s="16"/>
      <c r="E104" s="10"/>
    </row>
    <row r="105" spans="1:7" s="87" customFormat="1" ht="20.25" hidden="1" customHeight="1" x14ac:dyDescent="0.3">
      <c r="A105" s="16">
        <v>661</v>
      </c>
      <c r="B105" s="26" t="s">
        <v>137</v>
      </c>
      <c r="C105" s="16"/>
      <c r="D105" s="16"/>
      <c r="E105" s="10"/>
    </row>
    <row r="106" spans="1:7" s="87" customFormat="1" ht="20.25" hidden="1" customHeight="1" x14ac:dyDescent="0.3">
      <c r="A106" s="16">
        <v>662</v>
      </c>
      <c r="B106" s="26" t="s">
        <v>138</v>
      </c>
      <c r="C106" s="16"/>
      <c r="D106" s="16"/>
      <c r="E106" s="10"/>
    </row>
    <row r="107" spans="1:7" s="87" customFormat="1" ht="20.25" hidden="1" customHeight="1" x14ac:dyDescent="0.3">
      <c r="A107" s="16">
        <v>663</v>
      </c>
      <c r="B107" s="26" t="s">
        <v>139</v>
      </c>
      <c r="C107" s="16"/>
      <c r="D107" s="16"/>
      <c r="E107" s="10"/>
    </row>
    <row r="108" spans="1:7" s="87" customFormat="1" ht="20.25" hidden="1" customHeight="1" x14ac:dyDescent="0.3">
      <c r="A108" s="235" t="s">
        <v>73</v>
      </c>
      <c r="B108" s="235"/>
      <c r="C108" s="16"/>
      <c r="D108" s="16"/>
      <c r="E108" s="10"/>
      <c r="F108" s="16"/>
      <c r="G108" s="16"/>
    </row>
    <row r="109" spans="1:7" s="87" customFormat="1" ht="20.25" hidden="1" customHeight="1" x14ac:dyDescent="0.3">
      <c r="A109" s="16">
        <v>700</v>
      </c>
      <c r="B109" s="26" t="s">
        <v>61</v>
      </c>
      <c r="C109" s="16"/>
      <c r="D109" s="16"/>
      <c r="E109" s="10"/>
      <c r="F109" s="16"/>
      <c r="G109" s="16"/>
    </row>
    <row r="110" spans="1:7" s="87" customFormat="1" ht="20.25" hidden="1" customHeight="1" x14ac:dyDescent="0.3">
      <c r="A110" s="16">
        <v>710</v>
      </c>
      <c r="B110" s="26" t="s">
        <v>62</v>
      </c>
      <c r="C110" s="16"/>
      <c r="D110" s="16"/>
      <c r="E110" s="10"/>
      <c r="F110" s="16"/>
      <c r="G110" s="16"/>
    </row>
    <row r="111" spans="1:7" s="87" customFormat="1" ht="20.25" hidden="1" customHeight="1" x14ac:dyDescent="0.3">
      <c r="A111" s="16">
        <v>711</v>
      </c>
      <c r="B111" s="26" t="s">
        <v>63</v>
      </c>
      <c r="C111" s="16"/>
      <c r="D111" s="16"/>
      <c r="E111" s="10"/>
      <c r="F111" s="16"/>
      <c r="G111" s="16"/>
    </row>
    <row r="112" spans="1:7" s="87" customFormat="1" ht="20.25" hidden="1" customHeight="1" x14ac:dyDescent="0.3">
      <c r="A112" s="16">
        <v>712</v>
      </c>
      <c r="B112" s="26" t="s">
        <v>64</v>
      </c>
      <c r="C112" s="16"/>
      <c r="D112" s="16"/>
      <c r="E112" s="10"/>
      <c r="F112" s="16"/>
      <c r="G112" s="16"/>
    </row>
    <row r="113" spans="1:7" s="87" customFormat="1" ht="20.25" hidden="1" customHeight="1" x14ac:dyDescent="0.3">
      <c r="A113" s="16">
        <v>713</v>
      </c>
      <c r="B113" s="26" t="s">
        <v>65</v>
      </c>
      <c r="C113" s="16"/>
      <c r="D113" s="16"/>
      <c r="E113" s="10"/>
      <c r="F113" s="16"/>
      <c r="G113" s="16"/>
    </row>
    <row r="114" spans="1:7" s="87" customFormat="1" ht="20.25" hidden="1" customHeight="1" x14ac:dyDescent="0.3">
      <c r="A114" s="16">
        <v>715</v>
      </c>
      <c r="B114" s="26" t="s">
        <v>66</v>
      </c>
      <c r="C114" s="16"/>
      <c r="D114" s="16"/>
      <c r="E114" s="10"/>
      <c r="F114" s="16"/>
      <c r="G114" s="16"/>
    </row>
    <row r="115" spans="1:7" s="87" customFormat="1" ht="20.25" hidden="1" customHeight="1" x14ac:dyDescent="0.3">
      <c r="A115" s="16">
        <v>720</v>
      </c>
      <c r="B115" s="26" t="s">
        <v>140</v>
      </c>
      <c r="C115" s="16"/>
      <c r="D115" s="16"/>
      <c r="E115" s="10"/>
    </row>
    <row r="116" spans="1:7" s="87" customFormat="1" ht="20.25" hidden="1" customHeight="1" x14ac:dyDescent="0.3">
      <c r="A116" s="16">
        <v>721</v>
      </c>
      <c r="B116" s="26" t="s">
        <v>141</v>
      </c>
      <c r="C116" s="16"/>
      <c r="D116" s="16"/>
      <c r="E116" s="10"/>
    </row>
    <row r="117" spans="1:7" s="87" customFormat="1" ht="20.25" hidden="1" customHeight="1" x14ac:dyDescent="0.3">
      <c r="A117" s="16">
        <v>722</v>
      </c>
      <c r="B117" s="26" t="s">
        <v>142</v>
      </c>
      <c r="C117" s="16"/>
      <c r="D117" s="16"/>
      <c r="E117" s="10"/>
    </row>
    <row r="118" spans="1:7" s="87" customFormat="1" ht="20.25" hidden="1" customHeight="1" x14ac:dyDescent="0.3">
      <c r="A118" s="16">
        <v>723</v>
      </c>
      <c r="B118" s="26" t="s">
        <v>143</v>
      </c>
      <c r="C118" s="16"/>
      <c r="D118" s="16"/>
      <c r="E118" s="10"/>
    </row>
    <row r="119" spans="1:7" s="87" customFormat="1" ht="20.25" hidden="1" customHeight="1" x14ac:dyDescent="0.3">
      <c r="A119" s="16">
        <v>724</v>
      </c>
      <c r="B119" s="26" t="s">
        <v>144</v>
      </c>
      <c r="C119" s="16"/>
      <c r="D119" s="16"/>
      <c r="E119" s="10"/>
    </row>
    <row r="120" spans="1:7" s="87" customFormat="1" ht="20.25" hidden="1" customHeight="1" x14ac:dyDescent="0.3">
      <c r="A120" s="16">
        <v>725</v>
      </c>
      <c r="B120" s="26" t="s">
        <v>145</v>
      </c>
      <c r="C120" s="16"/>
      <c r="D120" s="16"/>
      <c r="E120" s="10"/>
    </row>
    <row r="121" spans="1:7" s="87" customFormat="1" ht="20.25" hidden="1" customHeight="1" x14ac:dyDescent="0.3">
      <c r="A121" s="16">
        <v>726</v>
      </c>
      <c r="B121" s="26" t="s">
        <v>146</v>
      </c>
      <c r="C121" s="16"/>
      <c r="D121" s="16"/>
      <c r="E121" s="10"/>
    </row>
    <row r="122" spans="1:7" s="87" customFormat="1" ht="20.25" hidden="1" customHeight="1" x14ac:dyDescent="0.3">
      <c r="A122" s="16">
        <v>727</v>
      </c>
      <c r="B122" s="26" t="s">
        <v>147</v>
      </c>
      <c r="C122" s="16"/>
      <c r="D122" s="16"/>
      <c r="E122" s="10"/>
    </row>
    <row r="123" spans="1:7" s="87" customFormat="1" ht="20.100000000000001" customHeight="1" x14ac:dyDescent="0.3">
      <c r="A123" s="235" t="s">
        <v>72</v>
      </c>
      <c r="B123" s="235"/>
      <c r="C123" s="16"/>
      <c r="D123" s="16"/>
      <c r="E123" s="10"/>
      <c r="F123" s="16"/>
      <c r="G123" s="16"/>
    </row>
    <row r="124" spans="1:7" s="87" customFormat="1" ht="20.100000000000001" customHeight="1" x14ac:dyDescent="0.3">
      <c r="A124" s="16">
        <v>800</v>
      </c>
      <c r="B124" s="26" t="s">
        <v>67</v>
      </c>
      <c r="C124" s="16">
        <v>13</v>
      </c>
      <c r="D124" s="16">
        <v>0</v>
      </c>
      <c r="E124" s="16">
        <f t="shared" ref="E124:E125" si="2">SUM(C124:D124)</f>
        <v>13</v>
      </c>
      <c r="F124" s="16"/>
      <c r="G124" s="16"/>
    </row>
    <row r="125" spans="1:7" s="87" customFormat="1" ht="20.100000000000001" customHeight="1" x14ac:dyDescent="0.3">
      <c r="A125" s="16">
        <v>811</v>
      </c>
      <c r="B125" s="26" t="s">
        <v>148</v>
      </c>
      <c r="C125" s="16">
        <v>11</v>
      </c>
      <c r="D125" s="16">
        <v>0</v>
      </c>
      <c r="E125" s="16">
        <f t="shared" si="2"/>
        <v>11</v>
      </c>
      <c r="F125" s="16"/>
      <c r="G125" s="16"/>
    </row>
    <row r="126" spans="1:7" s="87" customFormat="1" ht="20.25" hidden="1" customHeight="1" x14ac:dyDescent="0.3">
      <c r="A126" s="16">
        <v>812</v>
      </c>
      <c r="B126" s="26" t="s">
        <v>149</v>
      </c>
      <c r="C126" s="10"/>
      <c r="D126" s="10"/>
      <c r="E126" s="10"/>
    </row>
    <row r="127" spans="1:7" s="87" customFormat="1" ht="20.100000000000001" customHeight="1" x14ac:dyDescent="0.3">
      <c r="A127" s="235" t="s">
        <v>71</v>
      </c>
      <c r="B127" s="235"/>
      <c r="C127" s="16"/>
      <c r="D127" s="16"/>
      <c r="E127" s="10"/>
      <c r="F127" s="16"/>
      <c r="G127" s="16"/>
    </row>
    <row r="128" spans="1:7" s="87" customFormat="1" ht="20.100000000000001" customHeight="1" x14ac:dyDescent="0.3">
      <c r="A128" s="16">
        <v>822</v>
      </c>
      <c r="B128" s="26" t="s">
        <v>68</v>
      </c>
      <c r="C128" s="16">
        <v>1</v>
      </c>
      <c r="D128" s="16">
        <v>0</v>
      </c>
      <c r="E128" s="16">
        <f t="shared" ref="E128" si="3">SUM(C128:D128)</f>
        <v>1</v>
      </c>
      <c r="F128" s="16"/>
      <c r="G128" s="16"/>
    </row>
    <row r="129" spans="1:7" s="87" customFormat="1" ht="20.25" hidden="1" customHeight="1" x14ac:dyDescent="0.3">
      <c r="A129" s="16">
        <v>834</v>
      </c>
      <c r="B129" s="26" t="s">
        <v>69</v>
      </c>
      <c r="C129" s="16"/>
      <c r="D129" s="16"/>
      <c r="E129" s="10"/>
      <c r="F129" s="16"/>
      <c r="G129" s="16"/>
    </row>
    <row r="130" spans="1:7" s="87" customFormat="1" ht="20.25" hidden="1" customHeight="1" x14ac:dyDescent="0.3">
      <c r="A130" s="235" t="s">
        <v>70</v>
      </c>
      <c r="B130" s="235"/>
      <c r="C130" s="16"/>
      <c r="D130" s="16"/>
      <c r="E130" s="10"/>
      <c r="F130" s="16"/>
      <c r="G130" s="16"/>
    </row>
    <row r="131" spans="1:7" s="87" customFormat="1" ht="20.25" hidden="1" customHeight="1" x14ac:dyDescent="0.3">
      <c r="A131" s="16">
        <v>840</v>
      </c>
      <c r="B131" s="26" t="s">
        <v>150</v>
      </c>
      <c r="C131" s="16"/>
      <c r="D131" s="16"/>
      <c r="E131" s="10"/>
      <c r="F131" s="16"/>
      <c r="G131" s="16"/>
    </row>
    <row r="132" spans="1:7" s="87" customFormat="1" ht="20.25" hidden="1" customHeight="1" x14ac:dyDescent="0.3">
      <c r="A132" s="79">
        <v>920</v>
      </c>
      <c r="B132" s="48" t="s">
        <v>151</v>
      </c>
      <c r="C132" s="16"/>
      <c r="D132" s="16"/>
      <c r="E132" s="10"/>
      <c r="F132" s="16"/>
      <c r="G132" s="16"/>
    </row>
    <row r="133" spans="1:7" s="87" customFormat="1" ht="20.100000000000001" customHeight="1" x14ac:dyDescent="0.3">
      <c r="A133" s="236" t="s">
        <v>178</v>
      </c>
      <c r="B133" s="236"/>
      <c r="C133" s="16"/>
      <c r="D133" s="16"/>
      <c r="E133" s="10"/>
    </row>
    <row r="134" spans="1:7" s="87" customFormat="1" ht="20.25" hidden="1" customHeight="1" x14ac:dyDescent="0.3">
      <c r="A134" s="16">
        <v>211</v>
      </c>
      <c r="B134" s="26" t="s">
        <v>152</v>
      </c>
      <c r="C134" s="16"/>
      <c r="D134" s="16"/>
      <c r="E134" s="10"/>
      <c r="F134" s="16"/>
      <c r="G134" s="16"/>
    </row>
    <row r="135" spans="1:7" s="87" customFormat="1" ht="20.25" hidden="1" customHeight="1" x14ac:dyDescent="0.3">
      <c r="A135" s="16">
        <v>212</v>
      </c>
      <c r="B135" s="26" t="s">
        <v>153</v>
      </c>
      <c r="C135" s="16"/>
      <c r="D135" s="16"/>
      <c r="E135" s="10"/>
      <c r="F135" s="16"/>
      <c r="G135" s="16"/>
    </row>
    <row r="136" spans="1:7" s="87" customFormat="1" ht="20.25" hidden="1" customHeight="1" x14ac:dyDescent="0.3">
      <c r="A136" s="16">
        <v>213</v>
      </c>
      <c r="B136" s="26" t="s">
        <v>154</v>
      </c>
      <c r="C136" s="16"/>
      <c r="D136" s="16"/>
      <c r="E136" s="10"/>
      <c r="F136" s="16"/>
      <c r="G136" s="16"/>
    </row>
    <row r="137" spans="1:7" s="87" customFormat="1" ht="20.25" hidden="1" customHeight="1" x14ac:dyDescent="0.3">
      <c r="A137" s="16">
        <v>214</v>
      </c>
      <c r="B137" s="26" t="s">
        <v>155</v>
      </c>
      <c r="C137" s="16"/>
      <c r="D137" s="16"/>
      <c r="E137" s="10"/>
      <c r="F137" s="16"/>
      <c r="G137" s="16"/>
    </row>
    <row r="138" spans="1:7" s="87" customFormat="1" ht="20.25" hidden="1" customHeight="1" x14ac:dyDescent="0.3">
      <c r="A138" s="16">
        <v>215</v>
      </c>
      <c r="B138" s="26" t="s">
        <v>156</v>
      </c>
      <c r="C138" s="16"/>
      <c r="D138" s="16"/>
      <c r="E138" s="10"/>
      <c r="F138" s="16"/>
      <c r="G138" s="16"/>
    </row>
    <row r="139" spans="1:7" s="87" customFormat="1" ht="20.25" hidden="1" customHeight="1" x14ac:dyDescent="0.3">
      <c r="A139" s="16">
        <v>216</v>
      </c>
      <c r="B139" s="26" t="s">
        <v>157</v>
      </c>
      <c r="C139" s="16"/>
      <c r="D139" s="16"/>
      <c r="E139" s="10"/>
      <c r="F139" s="16"/>
      <c r="G139" s="16"/>
    </row>
    <row r="140" spans="1:7" s="87" customFormat="1" ht="20.25" hidden="1" customHeight="1" x14ac:dyDescent="0.3">
      <c r="A140" s="16">
        <v>217</v>
      </c>
      <c r="B140" s="26" t="s">
        <v>158</v>
      </c>
      <c r="C140" s="16"/>
      <c r="D140" s="16"/>
      <c r="E140" s="10"/>
      <c r="F140" s="16"/>
      <c r="G140" s="16"/>
    </row>
    <row r="141" spans="1:7" s="87" customFormat="1" ht="20.25" hidden="1" customHeight="1" x14ac:dyDescent="0.3">
      <c r="A141" s="16">
        <v>218</v>
      </c>
      <c r="B141" s="26" t="s">
        <v>159</v>
      </c>
      <c r="C141" s="16"/>
      <c r="D141" s="16"/>
      <c r="E141" s="10"/>
      <c r="F141" s="16"/>
      <c r="G141" s="16"/>
    </row>
    <row r="142" spans="1:7" s="87" customFormat="1" ht="20.25" hidden="1" customHeight="1" x14ac:dyDescent="0.3">
      <c r="A142" s="16">
        <v>219</v>
      </c>
      <c r="B142" s="26" t="s">
        <v>160</v>
      </c>
      <c r="C142" s="16"/>
      <c r="D142" s="16"/>
      <c r="E142" s="10"/>
      <c r="F142" s="16"/>
      <c r="G142" s="16"/>
    </row>
    <row r="143" spans="1:7" s="87" customFormat="1" ht="20.25" hidden="1" customHeight="1" x14ac:dyDescent="0.3">
      <c r="A143" s="16">
        <v>220</v>
      </c>
      <c r="B143" s="26" t="s">
        <v>161</v>
      </c>
      <c r="C143" s="16"/>
      <c r="D143" s="16"/>
      <c r="E143" s="10"/>
      <c r="F143" s="16"/>
      <c r="G143" s="16"/>
    </row>
    <row r="144" spans="1:7" s="87" customFormat="1" ht="20.25" hidden="1" customHeight="1" x14ac:dyDescent="0.3">
      <c r="A144" s="16">
        <v>221</v>
      </c>
      <c r="B144" s="26" t="s">
        <v>162</v>
      </c>
      <c r="C144" s="16"/>
      <c r="D144" s="16"/>
      <c r="E144" s="10"/>
      <c r="F144" s="16"/>
      <c r="G144" s="16"/>
    </row>
    <row r="145" spans="1:7" s="87" customFormat="1" ht="20.25" hidden="1" customHeight="1" x14ac:dyDescent="0.3">
      <c r="A145" s="16">
        <v>222</v>
      </c>
      <c r="B145" s="26" t="s">
        <v>163</v>
      </c>
      <c r="C145" s="16"/>
      <c r="D145" s="16"/>
      <c r="E145" s="10"/>
      <c r="F145" s="16"/>
      <c r="G145" s="16"/>
    </row>
    <row r="146" spans="1:7" s="87" customFormat="1" ht="20.25" hidden="1" customHeight="1" x14ac:dyDescent="0.3">
      <c r="A146" s="16">
        <v>223</v>
      </c>
      <c r="B146" s="26" t="s">
        <v>164</v>
      </c>
      <c r="C146" s="16"/>
      <c r="D146" s="16"/>
      <c r="E146" s="10"/>
      <c r="F146" s="16"/>
      <c r="G146" s="16"/>
    </row>
    <row r="147" spans="1:7" s="87" customFormat="1" ht="20.25" hidden="1" customHeight="1" x14ac:dyDescent="0.3">
      <c r="A147" s="16">
        <v>241</v>
      </c>
      <c r="B147" s="26" t="s">
        <v>165</v>
      </c>
      <c r="C147" s="16"/>
      <c r="D147" s="16"/>
      <c r="E147" s="10"/>
      <c r="F147" s="16"/>
      <c r="G147" s="16"/>
    </row>
    <row r="148" spans="1:7" s="87" customFormat="1" ht="20.25" hidden="1" customHeight="1" x14ac:dyDescent="0.3">
      <c r="A148" s="16">
        <v>242</v>
      </c>
      <c r="B148" s="26" t="s">
        <v>166</v>
      </c>
      <c r="C148" s="16"/>
      <c r="D148" s="16"/>
      <c r="E148" s="10"/>
      <c r="F148" s="16"/>
      <c r="G148" s="16"/>
    </row>
    <row r="149" spans="1:7" s="87" customFormat="1" ht="20.25" hidden="1" customHeight="1" x14ac:dyDescent="0.3">
      <c r="A149" s="16">
        <v>251</v>
      </c>
      <c r="B149" s="26" t="s">
        <v>167</v>
      </c>
      <c r="C149" s="16"/>
      <c r="D149" s="16"/>
      <c r="E149" s="10"/>
      <c r="F149" s="16"/>
      <c r="G149" s="16"/>
    </row>
    <row r="150" spans="1:7" s="87" customFormat="1" ht="20.25" hidden="1" customHeight="1" x14ac:dyDescent="0.3">
      <c r="A150" s="16">
        <v>252</v>
      </c>
      <c r="B150" s="26" t="s">
        <v>168</v>
      </c>
      <c r="C150" s="16"/>
      <c r="D150" s="16"/>
      <c r="E150" s="10"/>
      <c r="F150" s="16"/>
      <c r="G150" s="16"/>
    </row>
    <row r="151" spans="1:7" s="87" customFormat="1" ht="20.25" hidden="1" customHeight="1" x14ac:dyDescent="0.3">
      <c r="A151" s="16">
        <v>253</v>
      </c>
      <c r="B151" s="26" t="s">
        <v>169</v>
      </c>
      <c r="C151" s="16"/>
      <c r="D151" s="16"/>
      <c r="E151" s="10"/>
      <c r="F151" s="16"/>
      <c r="G151" s="16"/>
    </row>
    <row r="152" spans="1:7" s="87" customFormat="1" ht="20.25" hidden="1" customHeight="1" x14ac:dyDescent="0.3">
      <c r="A152" s="16">
        <v>254</v>
      </c>
      <c r="B152" s="26" t="s">
        <v>170</v>
      </c>
      <c r="C152" s="16"/>
      <c r="D152" s="16"/>
      <c r="E152" s="10"/>
      <c r="F152" s="16"/>
      <c r="G152" s="16"/>
    </row>
    <row r="153" spans="1:7" s="87" customFormat="1" ht="20.25" hidden="1" customHeight="1" x14ac:dyDescent="0.3">
      <c r="A153" s="16">
        <v>255</v>
      </c>
      <c r="B153" s="26" t="s">
        <v>171</v>
      </c>
      <c r="C153" s="16"/>
      <c r="D153" s="16"/>
      <c r="E153" s="10"/>
      <c r="F153" s="16"/>
      <c r="G153" s="16"/>
    </row>
    <row r="154" spans="1:7" s="87" customFormat="1" ht="20.25" hidden="1" customHeight="1" x14ac:dyDescent="0.3">
      <c r="A154" s="16">
        <v>256</v>
      </c>
      <c r="B154" s="26" t="s">
        <v>172</v>
      </c>
      <c r="C154" s="16"/>
      <c r="D154" s="16"/>
      <c r="E154" s="10"/>
      <c r="F154" s="16"/>
      <c r="G154" s="16"/>
    </row>
    <row r="155" spans="1:7" s="87" customFormat="1" ht="20.25" hidden="1" customHeight="1" x14ac:dyDescent="0.3">
      <c r="A155" s="16">
        <v>257</v>
      </c>
      <c r="B155" s="26" t="s">
        <v>173</v>
      </c>
      <c r="C155" s="16"/>
      <c r="D155" s="16"/>
      <c r="E155" s="10"/>
      <c r="F155" s="16"/>
      <c r="G155" s="16"/>
    </row>
    <row r="156" spans="1:7" s="87" customFormat="1" ht="20.25" hidden="1" customHeight="1" x14ac:dyDescent="0.3">
      <c r="A156" s="16">
        <v>258</v>
      </c>
      <c r="B156" s="26" t="s">
        <v>174</v>
      </c>
      <c r="C156" s="16"/>
      <c r="D156" s="16"/>
      <c r="E156" s="10"/>
      <c r="F156" s="16"/>
      <c r="G156" s="16"/>
    </row>
    <row r="157" spans="1:7" s="87" customFormat="1" ht="20.25" hidden="1" customHeight="1" x14ac:dyDescent="0.3">
      <c r="A157" s="16">
        <v>259</v>
      </c>
      <c r="B157" s="26" t="s">
        <v>175</v>
      </c>
      <c r="C157" s="16"/>
      <c r="D157" s="16"/>
      <c r="E157" s="10"/>
      <c r="F157" s="16"/>
      <c r="G157" s="16"/>
    </row>
    <row r="158" spans="1:7" s="87" customFormat="1" ht="19.5" customHeight="1" x14ac:dyDescent="0.3">
      <c r="A158" s="16">
        <v>260</v>
      </c>
      <c r="B158" s="26" t="s">
        <v>176</v>
      </c>
      <c r="C158" s="16">
        <v>0</v>
      </c>
      <c r="D158" s="16">
        <v>1</v>
      </c>
      <c r="E158" s="16">
        <f t="shared" ref="E158:E159" si="4">SUM(C158:D158)</f>
        <v>1</v>
      </c>
      <c r="F158" s="16"/>
      <c r="G158" s="16"/>
    </row>
    <row r="159" spans="1:7" s="87" customFormat="1" ht="20.100000000000001" customHeight="1" thickBot="1" x14ac:dyDescent="0.35">
      <c r="A159" s="53">
        <v>261</v>
      </c>
      <c r="B159" s="84" t="s">
        <v>177</v>
      </c>
      <c r="C159" s="53">
        <v>0</v>
      </c>
      <c r="D159" s="53">
        <v>1</v>
      </c>
      <c r="E159" s="53">
        <f t="shared" si="4"/>
        <v>1</v>
      </c>
      <c r="F159" s="16"/>
      <c r="G159" s="16"/>
    </row>
    <row r="160" spans="1:7" ht="20.100000000000001" customHeight="1" x14ac:dyDescent="0.3">
      <c r="B160" s="73"/>
      <c r="C160" s="73"/>
      <c r="D160" s="73"/>
      <c r="E160" s="73"/>
    </row>
  </sheetData>
  <mergeCells count="10">
    <mergeCell ref="A123:B123"/>
    <mergeCell ref="A127:B127"/>
    <mergeCell ref="A130:B130"/>
    <mergeCell ref="A133:B133"/>
    <mergeCell ref="A3:B4"/>
    <mergeCell ref="C3:D3"/>
    <mergeCell ref="A5:B5"/>
    <mergeCell ref="A33:B33"/>
    <mergeCell ref="A93:B93"/>
    <mergeCell ref="A108:B108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zoomScale="80" zoomScaleNormal="80" workbookViewId="0">
      <selection sqref="A1:E1"/>
    </sheetView>
  </sheetViews>
  <sheetFormatPr defaultColWidth="9.21875" defaultRowHeight="20.100000000000001" customHeight="1" x14ac:dyDescent="0.3"/>
  <cols>
    <col min="1" max="1" width="9.21875" style="10"/>
    <col min="2" max="2" width="87.77734375" style="49" customWidth="1"/>
    <col min="3" max="5" width="9.77734375" style="10" customWidth="1"/>
    <col min="6" max="16384" width="9.21875" style="49"/>
  </cols>
  <sheetData>
    <row r="1" spans="1:6" ht="39.75" customHeight="1" x14ac:dyDescent="0.3">
      <c r="A1" s="239" t="s">
        <v>744</v>
      </c>
      <c r="B1" s="239"/>
      <c r="C1" s="239"/>
      <c r="D1" s="239"/>
      <c r="E1" s="239"/>
    </row>
    <row r="2" spans="1:6" ht="20.100000000000001" customHeight="1" thickBot="1" x14ac:dyDescent="0.35">
      <c r="A2" s="20"/>
      <c r="B2" s="9"/>
      <c r="C2" s="20"/>
      <c r="D2" s="20"/>
      <c r="E2" s="20"/>
    </row>
    <row r="3" spans="1:6" ht="42" customHeight="1" x14ac:dyDescent="0.3">
      <c r="A3" s="80"/>
      <c r="B3" s="1"/>
      <c r="C3" s="233" t="s">
        <v>399</v>
      </c>
      <c r="D3" s="233"/>
      <c r="E3" s="80"/>
    </row>
    <row r="4" spans="1:6" s="21" customFormat="1" ht="23.25" customHeight="1" x14ac:dyDescent="0.3">
      <c r="A4" s="238" t="s">
        <v>370</v>
      </c>
      <c r="B4" s="238"/>
      <c r="C4" s="24" t="s">
        <v>398</v>
      </c>
      <c r="D4" s="24" t="s">
        <v>14</v>
      </c>
      <c r="E4" s="24" t="s">
        <v>0</v>
      </c>
    </row>
    <row r="5" spans="1:6" ht="20.100000000000001" customHeight="1" x14ac:dyDescent="0.3">
      <c r="A5" s="74" t="s">
        <v>202</v>
      </c>
      <c r="B5" s="66" t="s">
        <v>203</v>
      </c>
      <c r="C5" s="74">
        <v>45</v>
      </c>
      <c r="D5" s="74">
        <v>5</v>
      </c>
      <c r="E5" s="74">
        <f>SUM(C5:D5)</f>
        <v>50</v>
      </c>
      <c r="F5" s="48"/>
    </row>
    <row r="6" spans="1:6" ht="20.100000000000001" customHeight="1" x14ac:dyDescent="0.3">
      <c r="A6" s="74" t="s">
        <v>204</v>
      </c>
      <c r="B6" s="66" t="s">
        <v>205</v>
      </c>
      <c r="C6" s="74">
        <v>0</v>
      </c>
      <c r="D6" s="74">
        <v>0</v>
      </c>
      <c r="E6" s="74">
        <f t="shared" ref="E6:E69" si="0">SUM(C6:D6)</f>
        <v>0</v>
      </c>
      <c r="F6" s="48"/>
    </row>
    <row r="7" spans="1:6" ht="20.100000000000001" customHeight="1" x14ac:dyDescent="0.3">
      <c r="A7" s="74" t="s">
        <v>206</v>
      </c>
      <c r="B7" s="66" t="s">
        <v>207</v>
      </c>
      <c r="C7" s="74">
        <v>2</v>
      </c>
      <c r="D7" s="74">
        <v>1</v>
      </c>
      <c r="E7" s="74">
        <f t="shared" si="0"/>
        <v>3</v>
      </c>
      <c r="F7" s="48"/>
    </row>
    <row r="8" spans="1:6" ht="20.100000000000001" customHeight="1" x14ac:dyDescent="0.3">
      <c r="A8" s="74" t="s">
        <v>208</v>
      </c>
      <c r="B8" s="66" t="s">
        <v>209</v>
      </c>
      <c r="C8" s="74">
        <v>0</v>
      </c>
      <c r="D8" s="74">
        <v>0</v>
      </c>
      <c r="E8" s="74">
        <f t="shared" si="0"/>
        <v>0</v>
      </c>
      <c r="F8" s="48"/>
    </row>
    <row r="9" spans="1:6" ht="20.100000000000001" customHeight="1" x14ac:dyDescent="0.3">
      <c r="A9" s="74" t="s">
        <v>210</v>
      </c>
      <c r="B9" s="66" t="s">
        <v>211</v>
      </c>
      <c r="C9" s="74">
        <v>0</v>
      </c>
      <c r="D9" s="74">
        <v>0</v>
      </c>
      <c r="E9" s="74">
        <f t="shared" si="0"/>
        <v>0</v>
      </c>
      <c r="F9" s="48"/>
    </row>
    <row r="10" spans="1:6" ht="20.100000000000001" customHeight="1" x14ac:dyDescent="0.3">
      <c r="A10" s="74" t="s">
        <v>212</v>
      </c>
      <c r="B10" s="66" t="s">
        <v>213</v>
      </c>
      <c r="C10" s="74">
        <v>13</v>
      </c>
      <c r="D10" s="74">
        <v>0</v>
      </c>
      <c r="E10" s="74">
        <f t="shared" si="0"/>
        <v>13</v>
      </c>
      <c r="F10" s="48"/>
    </row>
    <row r="11" spans="1:6" ht="20.100000000000001" customHeight="1" x14ac:dyDescent="0.3">
      <c r="A11" s="74" t="s">
        <v>214</v>
      </c>
      <c r="B11" s="66" t="s">
        <v>215</v>
      </c>
      <c r="C11" s="74">
        <v>358</v>
      </c>
      <c r="D11" s="74">
        <v>8</v>
      </c>
      <c r="E11" s="74">
        <f t="shared" si="0"/>
        <v>366</v>
      </c>
      <c r="F11" s="48"/>
    </row>
    <row r="12" spans="1:6" ht="20.100000000000001" customHeight="1" x14ac:dyDescent="0.3">
      <c r="A12" s="74" t="s">
        <v>216</v>
      </c>
      <c r="B12" s="66" t="s">
        <v>217</v>
      </c>
      <c r="C12" s="74">
        <v>111</v>
      </c>
      <c r="D12" s="74">
        <v>9</v>
      </c>
      <c r="E12" s="74">
        <f t="shared" si="0"/>
        <v>120</v>
      </c>
      <c r="F12" s="48"/>
    </row>
    <row r="13" spans="1:6" ht="20.100000000000001" customHeight="1" x14ac:dyDescent="0.3">
      <c r="A13" s="74" t="s">
        <v>218</v>
      </c>
      <c r="B13" s="66" t="s">
        <v>219</v>
      </c>
      <c r="C13" s="74">
        <v>0</v>
      </c>
      <c r="D13" s="74">
        <v>0</v>
      </c>
      <c r="E13" s="74">
        <f t="shared" si="0"/>
        <v>0</v>
      </c>
      <c r="F13" s="48"/>
    </row>
    <row r="14" spans="1:6" ht="20.100000000000001" customHeight="1" x14ac:dyDescent="0.3">
      <c r="A14" s="74" t="s">
        <v>220</v>
      </c>
      <c r="B14" s="66" t="s">
        <v>221</v>
      </c>
      <c r="C14" s="74">
        <v>20</v>
      </c>
      <c r="D14" s="74">
        <v>6</v>
      </c>
      <c r="E14" s="74">
        <f t="shared" si="0"/>
        <v>26</v>
      </c>
      <c r="F14" s="48"/>
    </row>
    <row r="15" spans="1:6" ht="20.100000000000001" customHeight="1" x14ac:dyDescent="0.3">
      <c r="A15" s="74" t="s">
        <v>222</v>
      </c>
      <c r="B15" s="66" t="s">
        <v>223</v>
      </c>
      <c r="C15" s="74">
        <v>0</v>
      </c>
      <c r="D15" s="74">
        <v>0</v>
      </c>
      <c r="E15" s="74">
        <f t="shared" si="0"/>
        <v>0</v>
      </c>
      <c r="F15" s="48"/>
    </row>
    <row r="16" spans="1:6" ht="20.100000000000001" customHeight="1" x14ac:dyDescent="0.3">
      <c r="A16" s="74" t="s">
        <v>224</v>
      </c>
      <c r="B16" s="66" t="s">
        <v>225</v>
      </c>
      <c r="C16" s="74">
        <v>71</v>
      </c>
      <c r="D16" s="74">
        <v>13</v>
      </c>
      <c r="E16" s="74">
        <f t="shared" si="0"/>
        <v>84</v>
      </c>
      <c r="F16" s="48"/>
    </row>
    <row r="17" spans="1:6" ht="20.100000000000001" customHeight="1" x14ac:dyDescent="0.3">
      <c r="A17" s="74" t="s">
        <v>226</v>
      </c>
      <c r="B17" s="66" t="s">
        <v>227</v>
      </c>
      <c r="C17" s="74">
        <v>1</v>
      </c>
      <c r="D17" s="74">
        <v>1</v>
      </c>
      <c r="E17" s="74">
        <f t="shared" si="0"/>
        <v>2</v>
      </c>
      <c r="F17" s="48"/>
    </row>
    <row r="18" spans="1:6" ht="20.100000000000001" customHeight="1" x14ac:dyDescent="0.3">
      <c r="A18" s="74" t="s">
        <v>228</v>
      </c>
      <c r="B18" s="66" t="s">
        <v>229</v>
      </c>
      <c r="C18" s="74">
        <v>6</v>
      </c>
      <c r="D18" s="74">
        <v>1</v>
      </c>
      <c r="E18" s="74">
        <f t="shared" si="0"/>
        <v>7</v>
      </c>
      <c r="F18" s="48"/>
    </row>
    <row r="19" spans="1:6" ht="20.100000000000001" customHeight="1" x14ac:dyDescent="0.3">
      <c r="A19" s="74" t="s">
        <v>230</v>
      </c>
      <c r="B19" s="66" t="s">
        <v>231</v>
      </c>
      <c r="C19" s="74">
        <v>19</v>
      </c>
      <c r="D19" s="74">
        <v>7</v>
      </c>
      <c r="E19" s="74">
        <f t="shared" si="0"/>
        <v>26</v>
      </c>
      <c r="F19" s="48"/>
    </row>
    <row r="20" spans="1:6" ht="20.100000000000001" customHeight="1" x14ac:dyDescent="0.3">
      <c r="A20" s="74" t="s">
        <v>232</v>
      </c>
      <c r="B20" s="66" t="s">
        <v>233</v>
      </c>
      <c r="C20" s="74">
        <v>27</v>
      </c>
      <c r="D20" s="74">
        <v>2</v>
      </c>
      <c r="E20" s="74">
        <f t="shared" si="0"/>
        <v>29</v>
      </c>
      <c r="F20" s="48"/>
    </row>
    <row r="21" spans="1:6" ht="20.100000000000001" customHeight="1" x14ac:dyDescent="0.3">
      <c r="A21" s="74" t="s">
        <v>234</v>
      </c>
      <c r="B21" s="66" t="s">
        <v>235</v>
      </c>
      <c r="C21" s="74">
        <v>30</v>
      </c>
      <c r="D21" s="74">
        <v>7</v>
      </c>
      <c r="E21" s="74">
        <f t="shared" si="0"/>
        <v>37</v>
      </c>
      <c r="F21" s="48"/>
    </row>
    <row r="22" spans="1:6" ht="20.100000000000001" customHeight="1" x14ac:dyDescent="0.3">
      <c r="A22" s="74" t="s">
        <v>236</v>
      </c>
      <c r="B22" s="66" t="s">
        <v>237</v>
      </c>
      <c r="C22" s="74">
        <v>0</v>
      </c>
      <c r="D22" s="74">
        <v>0</v>
      </c>
      <c r="E22" s="74">
        <f t="shared" si="0"/>
        <v>0</v>
      </c>
      <c r="F22" s="48"/>
    </row>
    <row r="23" spans="1:6" ht="20.100000000000001" customHeight="1" x14ac:dyDescent="0.3">
      <c r="A23" s="74" t="s">
        <v>238</v>
      </c>
      <c r="B23" s="66" t="s">
        <v>239</v>
      </c>
      <c r="C23" s="74">
        <v>152</v>
      </c>
      <c r="D23" s="74">
        <v>17</v>
      </c>
      <c r="E23" s="74">
        <f t="shared" si="0"/>
        <v>169</v>
      </c>
      <c r="F23" s="48"/>
    </row>
    <row r="24" spans="1:6" ht="20.100000000000001" customHeight="1" x14ac:dyDescent="0.3">
      <c r="A24" s="74" t="s">
        <v>240</v>
      </c>
      <c r="B24" s="66" t="s">
        <v>241</v>
      </c>
      <c r="C24" s="74">
        <v>12</v>
      </c>
      <c r="D24" s="74">
        <v>5</v>
      </c>
      <c r="E24" s="74">
        <f t="shared" si="0"/>
        <v>17</v>
      </c>
      <c r="F24" s="48"/>
    </row>
    <row r="25" spans="1:6" ht="20.100000000000001" customHeight="1" x14ac:dyDescent="0.3">
      <c r="A25" s="74" t="s">
        <v>242</v>
      </c>
      <c r="B25" s="66" t="s">
        <v>243</v>
      </c>
      <c r="C25" s="74">
        <v>10</v>
      </c>
      <c r="D25" s="74">
        <v>0</v>
      </c>
      <c r="E25" s="74">
        <f t="shared" si="0"/>
        <v>10</v>
      </c>
      <c r="F25" s="48"/>
    </row>
    <row r="26" spans="1:6" ht="20.100000000000001" customHeight="1" x14ac:dyDescent="0.3">
      <c r="A26" s="74" t="s">
        <v>244</v>
      </c>
      <c r="B26" s="68" t="s">
        <v>245</v>
      </c>
      <c r="C26" s="70">
        <v>2</v>
      </c>
      <c r="D26" s="70">
        <v>2</v>
      </c>
      <c r="E26" s="70">
        <f t="shared" si="0"/>
        <v>4</v>
      </c>
      <c r="F26" s="48"/>
    </row>
    <row r="27" spans="1:6" ht="20.100000000000001" customHeight="1" x14ac:dyDescent="0.3">
      <c r="A27" s="74" t="s">
        <v>246</v>
      </c>
      <c r="B27" s="66" t="s">
        <v>247</v>
      </c>
      <c r="C27" s="74">
        <v>20</v>
      </c>
      <c r="D27" s="74">
        <v>3</v>
      </c>
      <c r="E27" s="74">
        <f t="shared" si="0"/>
        <v>23</v>
      </c>
      <c r="F27" s="48"/>
    </row>
    <row r="28" spans="1:6" ht="20.100000000000001" customHeight="1" x14ac:dyDescent="0.3">
      <c r="A28" s="75" t="s">
        <v>248</v>
      </c>
      <c r="B28" s="67" t="s">
        <v>249</v>
      </c>
      <c r="C28" s="75">
        <v>313</v>
      </c>
      <c r="D28" s="75">
        <v>6</v>
      </c>
      <c r="E28" s="75">
        <f t="shared" si="0"/>
        <v>319</v>
      </c>
      <c r="F28" s="26"/>
    </row>
    <row r="29" spans="1:6" ht="20.100000000000001" customHeight="1" x14ac:dyDescent="0.3">
      <c r="A29" s="75" t="s">
        <v>250</v>
      </c>
      <c r="B29" s="67" t="s">
        <v>251</v>
      </c>
      <c r="C29" s="74">
        <v>0</v>
      </c>
      <c r="D29" s="74">
        <v>0</v>
      </c>
      <c r="E29" s="75">
        <f t="shared" si="0"/>
        <v>0</v>
      </c>
      <c r="F29" s="26"/>
    </row>
    <row r="30" spans="1:6" ht="20.100000000000001" customHeight="1" x14ac:dyDescent="0.3">
      <c r="A30" s="75" t="s">
        <v>252</v>
      </c>
      <c r="B30" s="67" t="s">
        <v>253</v>
      </c>
      <c r="C30" s="75">
        <v>22</v>
      </c>
      <c r="D30" s="75">
        <v>1</v>
      </c>
      <c r="E30" s="75">
        <f t="shared" si="0"/>
        <v>23</v>
      </c>
      <c r="F30" s="26"/>
    </row>
    <row r="31" spans="1:6" ht="20.100000000000001" customHeight="1" x14ac:dyDescent="0.3">
      <c r="A31" s="75" t="s">
        <v>254</v>
      </c>
      <c r="B31" s="67" t="s">
        <v>255</v>
      </c>
      <c r="C31" s="75">
        <v>3</v>
      </c>
      <c r="D31" s="75">
        <v>1</v>
      </c>
      <c r="E31" s="75">
        <f t="shared" si="0"/>
        <v>4</v>
      </c>
      <c r="F31" s="26"/>
    </row>
    <row r="32" spans="1:6" ht="20.100000000000001" customHeight="1" x14ac:dyDescent="0.3">
      <c r="A32" s="75" t="s">
        <v>256</v>
      </c>
      <c r="B32" s="67" t="s">
        <v>257</v>
      </c>
      <c r="C32" s="75">
        <v>178</v>
      </c>
      <c r="D32" s="75">
        <v>2</v>
      </c>
      <c r="E32" s="75">
        <f t="shared" si="0"/>
        <v>180</v>
      </c>
      <c r="F32" s="26"/>
    </row>
    <row r="33" spans="1:6" ht="20.100000000000001" customHeight="1" x14ac:dyDescent="0.3">
      <c r="A33" s="75" t="s">
        <v>258</v>
      </c>
      <c r="B33" s="67" t="s">
        <v>259</v>
      </c>
      <c r="C33" s="75">
        <v>35</v>
      </c>
      <c r="D33" s="75">
        <v>15</v>
      </c>
      <c r="E33" s="75">
        <f t="shared" si="0"/>
        <v>50</v>
      </c>
      <c r="F33" s="26"/>
    </row>
    <row r="34" spans="1:6" ht="20.100000000000001" customHeight="1" x14ac:dyDescent="0.3">
      <c r="A34" s="75" t="s">
        <v>260</v>
      </c>
      <c r="B34" s="67" t="s">
        <v>261</v>
      </c>
      <c r="C34" s="74">
        <v>0</v>
      </c>
      <c r="D34" s="74">
        <v>0</v>
      </c>
      <c r="E34" s="75">
        <f t="shared" si="0"/>
        <v>0</v>
      </c>
      <c r="F34" s="26"/>
    </row>
    <row r="35" spans="1:6" ht="20.100000000000001" customHeight="1" x14ac:dyDescent="0.3">
      <c r="A35" s="75" t="s">
        <v>262</v>
      </c>
      <c r="B35" s="67" t="s">
        <v>263</v>
      </c>
      <c r="C35" s="74">
        <v>0</v>
      </c>
      <c r="D35" s="74">
        <v>0</v>
      </c>
      <c r="E35" s="75">
        <f t="shared" si="0"/>
        <v>0</v>
      </c>
      <c r="F35" s="26"/>
    </row>
    <row r="36" spans="1:6" ht="20.100000000000001" customHeight="1" x14ac:dyDescent="0.3">
      <c r="A36" s="75" t="s">
        <v>264</v>
      </c>
      <c r="B36" s="67" t="s">
        <v>265</v>
      </c>
      <c r="C36" s="75">
        <v>9</v>
      </c>
      <c r="D36" s="75">
        <v>1</v>
      </c>
      <c r="E36" s="75">
        <f t="shared" si="0"/>
        <v>10</v>
      </c>
      <c r="F36" s="26"/>
    </row>
    <row r="37" spans="1:6" ht="20.100000000000001" customHeight="1" x14ac:dyDescent="0.3">
      <c r="A37" s="75" t="s">
        <v>266</v>
      </c>
      <c r="B37" s="67" t="s">
        <v>267</v>
      </c>
      <c r="C37" s="75">
        <v>16</v>
      </c>
      <c r="D37" s="75">
        <v>5</v>
      </c>
      <c r="E37" s="75">
        <f t="shared" si="0"/>
        <v>21</v>
      </c>
      <c r="F37" s="26"/>
    </row>
    <row r="38" spans="1:6" ht="20.100000000000001" customHeight="1" x14ac:dyDescent="0.3">
      <c r="A38" s="75" t="s">
        <v>268</v>
      </c>
      <c r="B38" s="67" t="s">
        <v>269</v>
      </c>
      <c r="C38" s="74">
        <v>0</v>
      </c>
      <c r="D38" s="74">
        <v>0</v>
      </c>
      <c r="E38" s="75">
        <f t="shared" si="0"/>
        <v>0</v>
      </c>
      <c r="F38" s="26"/>
    </row>
    <row r="39" spans="1:6" ht="20.100000000000001" customHeight="1" x14ac:dyDescent="0.3">
      <c r="A39" s="75" t="s">
        <v>270</v>
      </c>
      <c r="B39" s="67" t="s">
        <v>271</v>
      </c>
      <c r="C39" s="75">
        <v>278</v>
      </c>
      <c r="D39" s="75">
        <v>173</v>
      </c>
      <c r="E39" s="75">
        <f t="shared" si="0"/>
        <v>451</v>
      </c>
      <c r="F39" s="26"/>
    </row>
    <row r="40" spans="1:6" ht="20.100000000000001" customHeight="1" x14ac:dyDescent="0.3">
      <c r="A40" s="75" t="s">
        <v>272</v>
      </c>
      <c r="B40" s="67" t="s">
        <v>273</v>
      </c>
      <c r="C40" s="74">
        <v>0</v>
      </c>
      <c r="D40" s="74">
        <v>0</v>
      </c>
      <c r="E40" s="75">
        <f t="shared" si="0"/>
        <v>0</v>
      </c>
      <c r="F40" s="26"/>
    </row>
    <row r="41" spans="1:6" ht="20.100000000000001" customHeight="1" x14ac:dyDescent="0.3">
      <c r="A41" s="75" t="s">
        <v>274</v>
      </c>
      <c r="B41" s="67" t="s">
        <v>275</v>
      </c>
      <c r="C41" s="74">
        <v>0</v>
      </c>
      <c r="D41" s="74">
        <v>0</v>
      </c>
      <c r="E41" s="75">
        <f t="shared" si="0"/>
        <v>0</v>
      </c>
      <c r="F41" s="26"/>
    </row>
    <row r="42" spans="1:6" ht="20.100000000000001" customHeight="1" x14ac:dyDescent="0.3">
      <c r="A42" s="75" t="s">
        <v>276</v>
      </c>
      <c r="B42" s="67" t="s">
        <v>277</v>
      </c>
      <c r="C42" s="74">
        <v>0</v>
      </c>
      <c r="D42" s="74">
        <v>0</v>
      </c>
      <c r="E42" s="75">
        <f t="shared" si="0"/>
        <v>0</v>
      </c>
      <c r="F42" s="26"/>
    </row>
    <row r="43" spans="1:6" ht="20.100000000000001" customHeight="1" x14ac:dyDescent="0.3">
      <c r="A43" s="75" t="s">
        <v>278</v>
      </c>
      <c r="B43" s="67" t="s">
        <v>279</v>
      </c>
      <c r="C43" s="75">
        <v>0</v>
      </c>
      <c r="D43" s="75">
        <v>0</v>
      </c>
      <c r="E43" s="75">
        <f t="shared" si="0"/>
        <v>0</v>
      </c>
      <c r="F43" s="26"/>
    </row>
    <row r="44" spans="1:6" ht="20.100000000000001" customHeight="1" x14ac:dyDescent="0.3">
      <c r="A44" s="75" t="s">
        <v>280</v>
      </c>
      <c r="B44" s="67" t="s">
        <v>281</v>
      </c>
      <c r="C44" s="74">
        <v>0</v>
      </c>
      <c r="D44" s="74">
        <v>0</v>
      </c>
      <c r="E44" s="75">
        <f t="shared" si="0"/>
        <v>0</v>
      </c>
      <c r="F44" s="26"/>
    </row>
    <row r="45" spans="1:6" ht="20.100000000000001" customHeight="1" x14ac:dyDescent="0.3">
      <c r="A45" s="75" t="s">
        <v>282</v>
      </c>
      <c r="B45" s="67" t="s">
        <v>283</v>
      </c>
      <c r="C45" s="74">
        <v>0</v>
      </c>
      <c r="D45" s="74">
        <v>0</v>
      </c>
      <c r="E45" s="75">
        <f t="shared" si="0"/>
        <v>0</v>
      </c>
      <c r="F45" s="26"/>
    </row>
    <row r="46" spans="1:6" ht="20.100000000000001" customHeight="1" x14ac:dyDescent="0.3">
      <c r="A46" s="75" t="s">
        <v>284</v>
      </c>
      <c r="B46" s="67" t="s">
        <v>285</v>
      </c>
      <c r="C46" s="74">
        <v>0</v>
      </c>
      <c r="D46" s="74">
        <v>0</v>
      </c>
      <c r="E46" s="75">
        <f t="shared" si="0"/>
        <v>0</v>
      </c>
      <c r="F46" s="26"/>
    </row>
    <row r="47" spans="1:6" ht="20.100000000000001" customHeight="1" x14ac:dyDescent="0.3">
      <c r="A47" s="75" t="s">
        <v>286</v>
      </c>
      <c r="B47" s="67" t="s">
        <v>287</v>
      </c>
      <c r="C47" s="74">
        <v>0</v>
      </c>
      <c r="D47" s="74">
        <v>0</v>
      </c>
      <c r="E47" s="75">
        <f t="shared" si="0"/>
        <v>0</v>
      </c>
      <c r="F47" s="26"/>
    </row>
    <row r="48" spans="1:6" ht="20.100000000000001" customHeight="1" x14ac:dyDescent="0.3">
      <c r="A48" s="75" t="s">
        <v>288</v>
      </c>
      <c r="B48" s="67" t="s">
        <v>289</v>
      </c>
      <c r="C48" s="75">
        <v>0</v>
      </c>
      <c r="D48" s="75">
        <v>0</v>
      </c>
      <c r="E48" s="75">
        <f t="shared" si="0"/>
        <v>0</v>
      </c>
      <c r="F48" s="26"/>
    </row>
    <row r="49" spans="1:6" ht="20.100000000000001" customHeight="1" x14ac:dyDescent="0.3">
      <c r="A49" s="75" t="s">
        <v>290</v>
      </c>
      <c r="B49" s="67" t="s">
        <v>291</v>
      </c>
      <c r="C49" s="74">
        <v>0</v>
      </c>
      <c r="D49" s="74">
        <v>0</v>
      </c>
      <c r="E49" s="76">
        <f t="shared" si="0"/>
        <v>0</v>
      </c>
      <c r="F49" s="26"/>
    </row>
    <row r="50" spans="1:6" ht="20.100000000000001" customHeight="1" x14ac:dyDescent="0.3">
      <c r="A50" s="75" t="s">
        <v>292</v>
      </c>
      <c r="B50" s="67" t="s">
        <v>293</v>
      </c>
      <c r="C50" s="74">
        <v>0</v>
      </c>
      <c r="D50" s="74">
        <v>0</v>
      </c>
      <c r="E50" s="75">
        <f t="shared" si="0"/>
        <v>0</v>
      </c>
      <c r="F50" s="26"/>
    </row>
    <row r="51" spans="1:6" ht="20.100000000000001" customHeight="1" x14ac:dyDescent="0.3">
      <c r="A51" s="75" t="s">
        <v>294</v>
      </c>
      <c r="B51" s="67" t="s">
        <v>295</v>
      </c>
      <c r="C51" s="74">
        <v>0</v>
      </c>
      <c r="D51" s="74">
        <v>0</v>
      </c>
      <c r="E51" s="75">
        <f t="shared" si="0"/>
        <v>0</v>
      </c>
      <c r="F51" s="26"/>
    </row>
    <row r="52" spans="1:6" ht="20.100000000000001" customHeight="1" x14ac:dyDescent="0.3">
      <c r="A52" s="75" t="s">
        <v>296</v>
      </c>
      <c r="B52" s="67" t="s">
        <v>297</v>
      </c>
      <c r="C52" s="74">
        <v>0</v>
      </c>
      <c r="D52" s="74">
        <v>0</v>
      </c>
      <c r="E52" s="75">
        <f t="shared" si="0"/>
        <v>0</v>
      </c>
      <c r="F52" s="26"/>
    </row>
    <row r="53" spans="1:6" ht="20.100000000000001" customHeight="1" x14ac:dyDescent="0.3">
      <c r="A53" s="75" t="s">
        <v>298</v>
      </c>
      <c r="B53" s="67" t="s">
        <v>299</v>
      </c>
      <c r="C53" s="74">
        <v>0</v>
      </c>
      <c r="D53" s="74">
        <v>0</v>
      </c>
      <c r="E53" s="75">
        <f t="shared" si="0"/>
        <v>0</v>
      </c>
      <c r="F53" s="26"/>
    </row>
    <row r="54" spans="1:6" ht="20.100000000000001" customHeight="1" x14ac:dyDescent="0.3">
      <c r="A54" s="75" t="s">
        <v>300</v>
      </c>
      <c r="B54" s="67" t="s">
        <v>301</v>
      </c>
      <c r="C54" s="74">
        <v>0</v>
      </c>
      <c r="D54" s="74">
        <v>0</v>
      </c>
      <c r="E54" s="75">
        <f t="shared" si="0"/>
        <v>0</v>
      </c>
      <c r="F54" s="26"/>
    </row>
    <row r="55" spans="1:6" ht="20.100000000000001" customHeight="1" x14ac:dyDescent="0.3">
      <c r="A55" s="75" t="s">
        <v>302</v>
      </c>
      <c r="B55" s="67" t="s">
        <v>303</v>
      </c>
      <c r="C55" s="74">
        <v>0</v>
      </c>
      <c r="D55" s="74">
        <v>0</v>
      </c>
      <c r="E55" s="75">
        <f t="shared" si="0"/>
        <v>0</v>
      </c>
      <c r="F55" s="26"/>
    </row>
    <row r="56" spans="1:6" ht="20.100000000000001" customHeight="1" x14ac:dyDescent="0.3">
      <c r="A56" s="75" t="s">
        <v>304</v>
      </c>
      <c r="B56" s="67" t="s">
        <v>305</v>
      </c>
      <c r="C56" s="74">
        <v>0</v>
      </c>
      <c r="D56" s="74">
        <v>0</v>
      </c>
      <c r="E56" s="75">
        <f t="shared" si="0"/>
        <v>0</v>
      </c>
      <c r="F56" s="26"/>
    </row>
    <row r="57" spans="1:6" ht="20.100000000000001" customHeight="1" x14ac:dyDescent="0.3">
      <c r="A57" s="75" t="s">
        <v>306</v>
      </c>
      <c r="B57" s="67" t="s">
        <v>307</v>
      </c>
      <c r="C57" s="75">
        <v>4</v>
      </c>
      <c r="D57" s="75">
        <v>1</v>
      </c>
      <c r="E57" s="75">
        <f t="shared" si="0"/>
        <v>5</v>
      </c>
      <c r="F57" s="26"/>
    </row>
    <row r="58" spans="1:6" ht="20.100000000000001" customHeight="1" x14ac:dyDescent="0.3">
      <c r="A58" s="75" t="s">
        <v>308</v>
      </c>
      <c r="B58" s="67" t="s">
        <v>309</v>
      </c>
      <c r="C58" s="74">
        <v>0</v>
      </c>
      <c r="D58" s="74">
        <v>0</v>
      </c>
      <c r="E58" s="75">
        <f t="shared" si="0"/>
        <v>0</v>
      </c>
      <c r="F58" s="26"/>
    </row>
    <row r="59" spans="1:6" ht="20.100000000000001" customHeight="1" x14ac:dyDescent="0.3">
      <c r="A59" s="75" t="s">
        <v>364</v>
      </c>
      <c r="B59" s="67" t="s">
        <v>363</v>
      </c>
      <c r="C59" s="75">
        <v>16</v>
      </c>
      <c r="D59" s="75">
        <v>7</v>
      </c>
      <c r="E59" s="75">
        <f t="shared" si="0"/>
        <v>23</v>
      </c>
      <c r="F59" s="26"/>
    </row>
    <row r="60" spans="1:6" ht="20.100000000000001" customHeight="1" x14ac:dyDescent="0.3">
      <c r="A60" s="75" t="s">
        <v>365</v>
      </c>
      <c r="B60" s="67" t="s">
        <v>366</v>
      </c>
      <c r="C60" s="75">
        <v>0</v>
      </c>
      <c r="D60" s="75">
        <v>1</v>
      </c>
      <c r="E60" s="75">
        <f t="shared" si="0"/>
        <v>1</v>
      </c>
      <c r="F60" s="26"/>
    </row>
    <row r="61" spans="1:6" ht="20.100000000000001" customHeight="1" x14ac:dyDescent="0.3">
      <c r="A61" s="75" t="s">
        <v>367</v>
      </c>
      <c r="B61" s="67" t="s">
        <v>368</v>
      </c>
      <c r="C61" s="75">
        <v>4</v>
      </c>
      <c r="D61" s="75">
        <v>2</v>
      </c>
      <c r="E61" s="75">
        <f t="shared" si="0"/>
        <v>6</v>
      </c>
      <c r="F61" s="26"/>
    </row>
    <row r="62" spans="1:6" ht="20.100000000000001" customHeight="1" x14ac:dyDescent="0.3">
      <c r="A62" s="75" t="s">
        <v>310</v>
      </c>
      <c r="B62" s="67" t="s">
        <v>311</v>
      </c>
      <c r="C62" s="74">
        <v>0</v>
      </c>
      <c r="D62" s="74">
        <v>0</v>
      </c>
      <c r="E62" s="75">
        <f t="shared" si="0"/>
        <v>0</v>
      </c>
      <c r="F62" s="26"/>
    </row>
    <row r="63" spans="1:6" ht="20.100000000000001" customHeight="1" x14ac:dyDescent="0.3">
      <c r="A63" s="75" t="s">
        <v>312</v>
      </c>
      <c r="B63" s="67" t="s">
        <v>313</v>
      </c>
      <c r="C63" s="74">
        <v>0</v>
      </c>
      <c r="D63" s="74">
        <v>0</v>
      </c>
      <c r="E63" s="75">
        <f t="shared" si="0"/>
        <v>0</v>
      </c>
      <c r="F63" s="26"/>
    </row>
    <row r="64" spans="1:6" ht="20.100000000000001" customHeight="1" x14ac:dyDescent="0.3">
      <c r="A64" s="75" t="s">
        <v>314</v>
      </c>
      <c r="B64" s="67" t="s">
        <v>315</v>
      </c>
      <c r="C64" s="75">
        <v>7</v>
      </c>
      <c r="D64" s="75">
        <v>5</v>
      </c>
      <c r="E64" s="75">
        <f t="shared" si="0"/>
        <v>12</v>
      </c>
      <c r="F64" s="26"/>
    </row>
    <row r="65" spans="1:6" ht="20.100000000000001" customHeight="1" x14ac:dyDescent="0.3">
      <c r="A65" s="75" t="s">
        <v>316</v>
      </c>
      <c r="B65" s="67" t="s">
        <v>317</v>
      </c>
      <c r="C65" s="75">
        <v>1</v>
      </c>
      <c r="D65" s="75">
        <v>1</v>
      </c>
      <c r="E65" s="75">
        <f t="shared" si="0"/>
        <v>2</v>
      </c>
      <c r="F65" s="26"/>
    </row>
    <row r="66" spans="1:6" ht="20.100000000000001" customHeight="1" x14ac:dyDescent="0.3">
      <c r="A66" s="75" t="s">
        <v>318</v>
      </c>
      <c r="B66" s="67" t="s">
        <v>319</v>
      </c>
      <c r="C66" s="74">
        <v>0</v>
      </c>
      <c r="D66" s="74">
        <v>0</v>
      </c>
      <c r="E66" s="75">
        <f t="shared" si="0"/>
        <v>0</v>
      </c>
      <c r="F66" s="26"/>
    </row>
    <row r="67" spans="1:6" ht="20.100000000000001" customHeight="1" x14ac:dyDescent="0.3">
      <c r="A67" s="75" t="s">
        <v>320</v>
      </c>
      <c r="B67" s="67" t="s">
        <v>321</v>
      </c>
      <c r="C67" s="74">
        <v>0</v>
      </c>
      <c r="D67" s="74">
        <v>0</v>
      </c>
      <c r="E67" s="75">
        <f t="shared" si="0"/>
        <v>0</v>
      </c>
      <c r="F67" s="26"/>
    </row>
    <row r="68" spans="1:6" ht="20.100000000000001" customHeight="1" x14ac:dyDescent="0.3">
      <c r="A68" s="75" t="s">
        <v>322</v>
      </c>
      <c r="B68" s="67" t="s">
        <v>180</v>
      </c>
      <c r="C68" s="75">
        <v>13</v>
      </c>
      <c r="D68" s="75">
        <v>3</v>
      </c>
      <c r="E68" s="75">
        <f t="shared" si="0"/>
        <v>16</v>
      </c>
      <c r="F68" s="26"/>
    </row>
    <row r="69" spans="1:6" ht="20.100000000000001" customHeight="1" x14ac:dyDescent="0.3">
      <c r="A69" s="75" t="s">
        <v>323</v>
      </c>
      <c r="B69" s="67" t="s">
        <v>324</v>
      </c>
      <c r="C69" s="75">
        <v>3</v>
      </c>
      <c r="D69" s="75">
        <v>0</v>
      </c>
      <c r="E69" s="75">
        <f t="shared" si="0"/>
        <v>3</v>
      </c>
      <c r="F69" s="26"/>
    </row>
    <row r="70" spans="1:6" ht="20.100000000000001" customHeight="1" x14ac:dyDescent="0.3">
      <c r="A70" s="75" t="s">
        <v>325</v>
      </c>
      <c r="B70" s="67" t="s">
        <v>326</v>
      </c>
      <c r="C70" s="74">
        <v>0</v>
      </c>
      <c r="D70" s="74">
        <v>0</v>
      </c>
      <c r="E70" s="75">
        <f t="shared" ref="E70:E89" si="1">SUM(C70:D70)</f>
        <v>0</v>
      </c>
      <c r="F70" s="26"/>
    </row>
    <row r="71" spans="1:6" ht="20.100000000000001" customHeight="1" x14ac:dyDescent="0.3">
      <c r="A71" s="75" t="s">
        <v>327</v>
      </c>
      <c r="B71" s="67" t="s">
        <v>328</v>
      </c>
      <c r="C71" s="74">
        <v>0</v>
      </c>
      <c r="D71" s="74">
        <v>0</v>
      </c>
      <c r="E71" s="75">
        <f t="shared" si="1"/>
        <v>0</v>
      </c>
      <c r="F71" s="26"/>
    </row>
    <row r="72" spans="1:6" ht="20.100000000000001" customHeight="1" x14ac:dyDescent="0.3">
      <c r="A72" s="75" t="s">
        <v>329</v>
      </c>
      <c r="B72" s="67" t="s">
        <v>330</v>
      </c>
      <c r="C72" s="75">
        <v>3</v>
      </c>
      <c r="D72" s="75">
        <v>0</v>
      </c>
      <c r="E72" s="75">
        <f t="shared" si="1"/>
        <v>3</v>
      </c>
      <c r="F72" s="26"/>
    </row>
    <row r="73" spans="1:6" ht="20.100000000000001" customHeight="1" x14ac:dyDescent="0.3">
      <c r="A73" s="75" t="s">
        <v>331</v>
      </c>
      <c r="B73" s="67" t="s">
        <v>332</v>
      </c>
      <c r="C73" s="74">
        <v>0</v>
      </c>
      <c r="D73" s="74">
        <v>0</v>
      </c>
      <c r="E73" s="75">
        <f t="shared" si="1"/>
        <v>0</v>
      </c>
      <c r="F73" s="26"/>
    </row>
    <row r="74" spans="1:6" ht="20.100000000000001" customHeight="1" x14ac:dyDescent="0.3">
      <c r="A74" s="75" t="s">
        <v>333</v>
      </c>
      <c r="B74" s="67" t="s">
        <v>334</v>
      </c>
      <c r="C74" s="75">
        <v>33</v>
      </c>
      <c r="D74" s="75">
        <v>7</v>
      </c>
      <c r="E74" s="75">
        <f t="shared" si="1"/>
        <v>40</v>
      </c>
      <c r="F74" s="26"/>
    </row>
    <row r="75" spans="1:6" ht="20.100000000000001" customHeight="1" x14ac:dyDescent="0.3">
      <c r="A75" s="75" t="s">
        <v>335</v>
      </c>
      <c r="B75" s="67" t="s">
        <v>336</v>
      </c>
      <c r="C75" s="75">
        <v>426</v>
      </c>
      <c r="D75" s="75">
        <v>5</v>
      </c>
      <c r="E75" s="75">
        <f t="shared" si="1"/>
        <v>431</v>
      </c>
      <c r="F75" s="26"/>
    </row>
    <row r="76" spans="1:6" ht="20.100000000000001" customHeight="1" x14ac:dyDescent="0.3">
      <c r="A76" s="75" t="s">
        <v>337</v>
      </c>
      <c r="B76" s="67" t="s">
        <v>338</v>
      </c>
      <c r="C76" s="74">
        <v>0</v>
      </c>
      <c r="D76" s="74">
        <v>0</v>
      </c>
      <c r="E76" s="75">
        <f t="shared" si="1"/>
        <v>0</v>
      </c>
      <c r="F76" s="26"/>
    </row>
    <row r="77" spans="1:6" ht="20.100000000000001" customHeight="1" x14ac:dyDescent="0.3">
      <c r="A77" s="75" t="s">
        <v>339</v>
      </c>
      <c r="B77" s="67" t="s">
        <v>340</v>
      </c>
      <c r="C77" s="74">
        <v>0</v>
      </c>
      <c r="D77" s="74">
        <v>0</v>
      </c>
      <c r="E77" s="75">
        <f t="shared" si="1"/>
        <v>0</v>
      </c>
      <c r="F77" s="26"/>
    </row>
    <row r="78" spans="1:6" ht="20.100000000000001" customHeight="1" x14ac:dyDescent="0.3">
      <c r="A78" s="75" t="s">
        <v>341</v>
      </c>
      <c r="B78" s="67" t="s">
        <v>342</v>
      </c>
      <c r="C78" s="74">
        <v>0</v>
      </c>
      <c r="D78" s="74">
        <v>0</v>
      </c>
      <c r="E78" s="75">
        <f t="shared" si="1"/>
        <v>0</v>
      </c>
      <c r="F78" s="26"/>
    </row>
    <row r="79" spans="1:6" ht="20.100000000000001" customHeight="1" x14ac:dyDescent="0.3">
      <c r="A79" s="75" t="s">
        <v>343</v>
      </c>
      <c r="B79" s="67" t="s">
        <v>344</v>
      </c>
      <c r="C79" s="74">
        <v>0</v>
      </c>
      <c r="D79" s="74">
        <v>0</v>
      </c>
      <c r="E79" s="75">
        <f t="shared" si="1"/>
        <v>0</v>
      </c>
      <c r="F79" s="26"/>
    </row>
    <row r="80" spans="1:6" ht="20.100000000000001" customHeight="1" x14ac:dyDescent="0.3">
      <c r="A80" s="75" t="s">
        <v>345</v>
      </c>
      <c r="B80" s="67" t="s">
        <v>346</v>
      </c>
      <c r="C80" s="74">
        <v>0</v>
      </c>
      <c r="D80" s="74">
        <v>0</v>
      </c>
      <c r="E80" s="75">
        <f t="shared" si="1"/>
        <v>0</v>
      </c>
      <c r="F80" s="26"/>
    </row>
    <row r="81" spans="1:6" ht="20.100000000000001" customHeight="1" x14ac:dyDescent="0.3">
      <c r="A81" s="75" t="s">
        <v>347</v>
      </c>
      <c r="B81" s="67" t="s">
        <v>348</v>
      </c>
      <c r="C81" s="74">
        <v>0</v>
      </c>
      <c r="D81" s="74">
        <v>0</v>
      </c>
      <c r="E81" s="75">
        <f t="shared" si="1"/>
        <v>0</v>
      </c>
      <c r="F81" s="26"/>
    </row>
    <row r="82" spans="1:6" ht="20.100000000000001" customHeight="1" x14ac:dyDescent="0.3">
      <c r="A82" s="75" t="s">
        <v>349</v>
      </c>
      <c r="B82" s="67" t="s">
        <v>350</v>
      </c>
      <c r="C82" s="74">
        <v>0</v>
      </c>
      <c r="D82" s="74">
        <v>0</v>
      </c>
      <c r="E82" s="75">
        <f t="shared" si="1"/>
        <v>0</v>
      </c>
      <c r="F82" s="26"/>
    </row>
    <row r="83" spans="1:6" ht="20.100000000000001" customHeight="1" x14ac:dyDescent="0.3">
      <c r="A83" s="75" t="s">
        <v>351</v>
      </c>
      <c r="B83" s="67" t="s">
        <v>352</v>
      </c>
      <c r="C83" s="75">
        <v>1</v>
      </c>
      <c r="D83" s="75">
        <v>0</v>
      </c>
      <c r="E83" s="75">
        <f t="shared" si="1"/>
        <v>1</v>
      </c>
      <c r="F83" s="26"/>
    </row>
    <row r="84" spans="1:6" ht="20.100000000000001" customHeight="1" x14ac:dyDescent="0.3">
      <c r="A84" s="75" t="s">
        <v>353</v>
      </c>
      <c r="B84" s="67" t="s">
        <v>354</v>
      </c>
      <c r="C84" s="74">
        <v>0</v>
      </c>
      <c r="D84" s="74">
        <v>0</v>
      </c>
      <c r="E84" s="75">
        <f t="shared" si="1"/>
        <v>0</v>
      </c>
      <c r="F84" s="26"/>
    </row>
    <row r="85" spans="1:6" ht="20.100000000000001" customHeight="1" x14ac:dyDescent="0.3">
      <c r="A85" s="75" t="s">
        <v>355</v>
      </c>
      <c r="B85" s="67" t="s">
        <v>356</v>
      </c>
      <c r="C85" s="74">
        <v>0</v>
      </c>
      <c r="D85" s="74">
        <v>0</v>
      </c>
      <c r="E85" s="75">
        <f t="shared" si="1"/>
        <v>0</v>
      </c>
      <c r="F85" s="26"/>
    </row>
    <row r="86" spans="1:6" ht="20.100000000000001" customHeight="1" x14ac:dyDescent="0.3">
      <c r="A86" s="75" t="s">
        <v>357</v>
      </c>
      <c r="B86" s="67" t="s">
        <v>358</v>
      </c>
      <c r="C86" s="74">
        <v>0</v>
      </c>
      <c r="D86" s="74">
        <v>0</v>
      </c>
      <c r="E86" s="75">
        <f t="shared" si="1"/>
        <v>0</v>
      </c>
      <c r="F86" s="26"/>
    </row>
    <row r="87" spans="1:6" ht="20.100000000000001" customHeight="1" x14ac:dyDescent="0.3">
      <c r="A87" s="75" t="s">
        <v>359</v>
      </c>
      <c r="B87" s="67" t="s">
        <v>360</v>
      </c>
      <c r="C87" s="75">
        <v>63</v>
      </c>
      <c r="D87" s="75">
        <v>14</v>
      </c>
      <c r="E87" s="75">
        <f t="shared" si="1"/>
        <v>77</v>
      </c>
      <c r="F87" s="26"/>
    </row>
    <row r="88" spans="1:6" ht="20.100000000000001" customHeight="1" x14ac:dyDescent="0.3">
      <c r="A88" s="77" t="s">
        <v>361</v>
      </c>
      <c r="B88" s="69" t="s">
        <v>362</v>
      </c>
      <c r="C88" s="77">
        <v>37</v>
      </c>
      <c r="D88" s="77">
        <v>3</v>
      </c>
      <c r="E88" s="77">
        <f t="shared" si="1"/>
        <v>40</v>
      </c>
      <c r="F88" s="26"/>
    </row>
    <row r="89" spans="1:6" ht="20.100000000000001" customHeight="1" thickBot="1" x14ac:dyDescent="0.35">
      <c r="A89" s="16"/>
      <c r="B89" s="54" t="s">
        <v>0</v>
      </c>
      <c r="C89" s="82">
        <f>SUM(C5:C88)</f>
        <v>2364</v>
      </c>
      <c r="D89" s="82">
        <f t="shared" ref="D89" si="2">SUM(D5:D88)</f>
        <v>340</v>
      </c>
      <c r="E89" s="82">
        <f t="shared" si="1"/>
        <v>2704</v>
      </c>
    </row>
    <row r="92" spans="1:6" ht="20.100000000000001" customHeight="1" x14ac:dyDescent="0.3">
      <c r="C92" s="49"/>
      <c r="D92" s="49"/>
      <c r="E92" s="49"/>
    </row>
    <row r="93" spans="1:6" ht="20.100000000000001" customHeight="1" x14ac:dyDescent="0.3">
      <c r="C93" s="49"/>
      <c r="D93" s="49"/>
      <c r="E93" s="49"/>
    </row>
    <row r="94" spans="1:6" ht="20.100000000000001" customHeight="1" x14ac:dyDescent="0.3">
      <c r="C94" s="49"/>
      <c r="D94" s="49"/>
      <c r="E94" s="49"/>
    </row>
    <row r="95" spans="1:6" ht="20.100000000000001" customHeight="1" x14ac:dyDescent="0.3">
      <c r="C95" s="49"/>
      <c r="D95" s="49"/>
      <c r="E95" s="49"/>
    </row>
    <row r="96" spans="1:6" ht="20.100000000000001" customHeight="1" x14ac:dyDescent="0.3">
      <c r="C96" s="49"/>
      <c r="D96" s="49"/>
      <c r="E96" s="49"/>
    </row>
    <row r="97" spans="3:5" ht="20.100000000000001" customHeight="1" x14ac:dyDescent="0.3">
      <c r="C97" s="49"/>
      <c r="D97" s="49"/>
      <c r="E97" s="49"/>
    </row>
    <row r="98" spans="3:5" ht="20.100000000000001" customHeight="1" x14ac:dyDescent="0.3">
      <c r="C98" s="49"/>
      <c r="D98" s="49"/>
      <c r="E98" s="49"/>
    </row>
    <row r="99" spans="3:5" ht="20.100000000000001" customHeight="1" x14ac:dyDescent="0.3">
      <c r="C99" s="49"/>
      <c r="D99" s="49"/>
      <c r="E99" s="49"/>
    </row>
    <row r="100" spans="3:5" ht="20.100000000000001" customHeight="1" x14ac:dyDescent="0.3">
      <c r="C100" s="49"/>
      <c r="D100" s="49"/>
      <c r="E100" s="49"/>
    </row>
    <row r="101" spans="3:5" ht="20.100000000000001" customHeight="1" x14ac:dyDescent="0.3">
      <c r="C101" s="49"/>
      <c r="D101" s="49"/>
      <c r="E101" s="49"/>
    </row>
    <row r="102" spans="3:5" ht="20.100000000000001" customHeight="1" x14ac:dyDescent="0.3">
      <c r="C102" s="49"/>
      <c r="D102" s="49"/>
      <c r="E102" s="49"/>
    </row>
    <row r="103" spans="3:5" ht="20.100000000000001" customHeight="1" x14ac:dyDescent="0.3">
      <c r="C103" s="49"/>
      <c r="D103" s="49"/>
      <c r="E103" s="49"/>
    </row>
    <row r="104" spans="3:5" ht="20.100000000000001" customHeight="1" x14ac:dyDescent="0.3">
      <c r="C104" s="49"/>
      <c r="D104" s="49"/>
      <c r="E104" s="49"/>
    </row>
    <row r="105" spans="3:5" ht="20.100000000000001" customHeight="1" x14ac:dyDescent="0.3">
      <c r="C105" s="49"/>
      <c r="D105" s="49"/>
      <c r="E105" s="49"/>
    </row>
    <row r="106" spans="3:5" ht="20.100000000000001" customHeight="1" x14ac:dyDescent="0.3">
      <c r="C106" s="49"/>
      <c r="D106" s="49"/>
      <c r="E106" s="49"/>
    </row>
  </sheetData>
  <mergeCells count="3">
    <mergeCell ref="A4:B4"/>
    <mergeCell ref="C3:D3"/>
    <mergeCell ref="A1:E1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zoomScale="80" zoomScaleNormal="80" workbookViewId="0"/>
  </sheetViews>
  <sheetFormatPr defaultColWidth="9.21875" defaultRowHeight="20.100000000000001" customHeight="1" x14ac:dyDescent="0.3"/>
  <cols>
    <col min="1" max="1" width="28.77734375" style="87" customWidth="1"/>
    <col min="2" max="8" width="12.44140625" style="87" customWidth="1"/>
    <col min="9" max="9" width="13.21875" style="87" customWidth="1"/>
    <col min="10" max="10" width="12.44140625" style="87" customWidth="1"/>
    <col min="11" max="25" width="12" style="87" customWidth="1"/>
    <col min="26" max="26" width="4.21875" style="87" customWidth="1"/>
    <col min="27" max="27" width="10.21875" style="87" customWidth="1"/>
    <col min="28" max="28" width="9.21875" style="87"/>
    <col min="29" max="29" width="12.21875" style="87" bestFit="1" customWidth="1"/>
    <col min="30" max="16384" width="9.21875" style="87"/>
  </cols>
  <sheetData>
    <row r="1" spans="1:29" ht="20.100000000000001" customHeight="1" x14ac:dyDescent="0.3">
      <c r="A1" s="116" t="s">
        <v>745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20.100000000000001" customHeight="1" thickBot="1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33.75" customHeight="1" x14ac:dyDescent="0.3">
      <c r="A3" s="245" t="s">
        <v>4</v>
      </c>
      <c r="B3" s="246" t="s">
        <v>431</v>
      </c>
      <c r="C3" s="242" t="s">
        <v>75</v>
      </c>
      <c r="D3" s="242" t="s">
        <v>76</v>
      </c>
      <c r="E3" s="242" t="s">
        <v>77</v>
      </c>
      <c r="F3" s="242" t="s">
        <v>78</v>
      </c>
      <c r="G3" s="242" t="s">
        <v>79</v>
      </c>
      <c r="H3" s="242" t="s">
        <v>80</v>
      </c>
      <c r="I3" s="242" t="s">
        <v>701</v>
      </c>
      <c r="J3" s="242" t="s">
        <v>81</v>
      </c>
      <c r="K3" s="242" t="s">
        <v>373</v>
      </c>
    </row>
    <row r="4" spans="1:29" ht="33" customHeight="1" x14ac:dyDescent="0.3">
      <c r="A4" s="231"/>
      <c r="B4" s="229"/>
      <c r="C4" s="243"/>
      <c r="D4" s="243"/>
      <c r="E4" s="243"/>
      <c r="F4" s="243"/>
      <c r="G4" s="243"/>
      <c r="H4" s="243"/>
      <c r="I4" s="243"/>
      <c r="J4" s="243"/>
      <c r="K4" s="243"/>
    </row>
    <row r="5" spans="1:29" ht="20.100000000000001" customHeight="1" x14ac:dyDescent="0.3">
      <c r="A5" s="19" t="s">
        <v>5</v>
      </c>
      <c r="B5" s="93">
        <v>8</v>
      </c>
      <c r="C5" s="93">
        <v>1</v>
      </c>
      <c r="D5" s="93">
        <v>0</v>
      </c>
      <c r="E5" s="93">
        <v>0</v>
      </c>
      <c r="F5" s="93">
        <v>0</v>
      </c>
      <c r="G5" s="93">
        <v>0</v>
      </c>
      <c r="H5" s="93">
        <v>1</v>
      </c>
      <c r="I5" s="93">
        <v>0</v>
      </c>
      <c r="J5" s="93">
        <v>0</v>
      </c>
      <c r="K5" s="93">
        <v>7</v>
      </c>
    </row>
    <row r="6" spans="1:29" ht="20.100000000000001" customHeight="1" x14ac:dyDescent="0.3">
      <c r="A6" s="19" t="s">
        <v>6</v>
      </c>
      <c r="B6" s="93">
        <v>172</v>
      </c>
      <c r="C6" s="93">
        <v>14</v>
      </c>
      <c r="D6" s="93">
        <v>2</v>
      </c>
      <c r="E6" s="93">
        <v>1</v>
      </c>
      <c r="F6" s="93">
        <v>4</v>
      </c>
      <c r="G6" s="93">
        <v>22</v>
      </c>
      <c r="H6" s="93">
        <v>7</v>
      </c>
      <c r="I6" s="93">
        <v>11</v>
      </c>
      <c r="J6" s="93">
        <v>1</v>
      </c>
      <c r="K6" s="93">
        <v>120</v>
      </c>
    </row>
    <row r="7" spans="1:29" ht="20.100000000000001" customHeight="1" x14ac:dyDescent="0.3">
      <c r="A7" s="19" t="s">
        <v>7</v>
      </c>
      <c r="B7" s="93">
        <v>271</v>
      </c>
      <c r="C7" s="93">
        <v>32</v>
      </c>
      <c r="D7" s="93">
        <v>1</v>
      </c>
      <c r="E7" s="93">
        <v>1</v>
      </c>
      <c r="F7" s="93">
        <v>11</v>
      </c>
      <c r="G7" s="93">
        <v>31</v>
      </c>
      <c r="H7" s="93">
        <v>1</v>
      </c>
      <c r="I7" s="93">
        <v>7</v>
      </c>
      <c r="J7" s="93">
        <v>3</v>
      </c>
      <c r="K7" s="93">
        <v>194</v>
      </c>
    </row>
    <row r="8" spans="1:29" ht="20.100000000000001" customHeight="1" x14ac:dyDescent="0.3">
      <c r="A8" s="19" t="s">
        <v>8</v>
      </c>
      <c r="B8" s="93">
        <v>41</v>
      </c>
      <c r="C8" s="93">
        <v>10</v>
      </c>
      <c r="D8" s="93">
        <v>0</v>
      </c>
      <c r="E8" s="93">
        <v>0</v>
      </c>
      <c r="F8" s="93">
        <v>3</v>
      </c>
      <c r="G8" s="93">
        <v>2</v>
      </c>
      <c r="H8" s="93">
        <v>0</v>
      </c>
      <c r="I8" s="93">
        <v>0</v>
      </c>
      <c r="J8" s="93">
        <v>0</v>
      </c>
      <c r="K8" s="93">
        <v>27</v>
      </c>
    </row>
    <row r="9" spans="1:29" ht="20.100000000000001" customHeight="1" x14ac:dyDescent="0.3">
      <c r="A9" s="25" t="s">
        <v>9</v>
      </c>
      <c r="B9" s="94">
        <v>1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1</v>
      </c>
    </row>
    <row r="10" spans="1:29" s="11" customFormat="1" ht="20.100000000000001" customHeight="1" thickBot="1" x14ac:dyDescent="0.35">
      <c r="A10" s="29" t="s">
        <v>15</v>
      </c>
      <c r="B10" s="95">
        <f t="shared" ref="B10:K10" si="0">SUM(B5:B9)</f>
        <v>493</v>
      </c>
      <c r="C10" s="2">
        <f t="shared" si="0"/>
        <v>57</v>
      </c>
      <c r="D10" s="2">
        <f t="shared" si="0"/>
        <v>3</v>
      </c>
      <c r="E10" s="2">
        <f t="shared" si="0"/>
        <v>2</v>
      </c>
      <c r="F10" s="2">
        <f t="shared" si="0"/>
        <v>18</v>
      </c>
      <c r="G10" s="2">
        <f t="shared" si="0"/>
        <v>55</v>
      </c>
      <c r="H10" s="2">
        <f t="shared" si="0"/>
        <v>9</v>
      </c>
      <c r="I10" s="2">
        <f t="shared" si="0"/>
        <v>18</v>
      </c>
      <c r="J10" s="2">
        <f t="shared" si="0"/>
        <v>4</v>
      </c>
      <c r="K10" s="2">
        <f t="shared" si="0"/>
        <v>349</v>
      </c>
    </row>
    <row r="11" spans="1:29" s="11" customFormat="1" ht="20.100000000000001" customHeight="1" x14ac:dyDescent="0.3">
      <c r="A11" s="36"/>
      <c r="B11" s="138"/>
      <c r="C11" s="138"/>
      <c r="D11" s="138"/>
      <c r="E11" s="138"/>
      <c r="F11" s="138"/>
      <c r="G11" s="138"/>
      <c r="H11" s="138"/>
      <c r="I11" s="138"/>
      <c r="J11" s="138"/>
      <c r="K11" s="138"/>
    </row>
    <row r="12" spans="1:29" ht="20.100000000000001" customHeight="1" x14ac:dyDescent="0.3">
      <c r="A12" s="244" t="s">
        <v>484</v>
      </c>
      <c r="B12" s="244"/>
      <c r="C12" s="244"/>
      <c r="D12" s="244"/>
      <c r="E12" s="244"/>
      <c r="F12" s="244"/>
      <c r="G12" s="244"/>
      <c r="H12" s="244"/>
      <c r="I12" s="244"/>
      <c r="J12" s="244"/>
      <c r="K12" s="139"/>
    </row>
    <row r="13" spans="1:29" ht="20.100000000000001" customHeight="1" thickBot="1" x14ac:dyDescent="0.3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</row>
    <row r="14" spans="1:29" s="26" customFormat="1" ht="20.100000000000001" customHeight="1" x14ac:dyDescent="0.3">
      <c r="A14" s="245" t="s">
        <v>4</v>
      </c>
      <c r="B14" s="246" t="s">
        <v>431</v>
      </c>
      <c r="C14" s="242" t="s">
        <v>485</v>
      </c>
      <c r="D14" s="242" t="s">
        <v>486</v>
      </c>
      <c r="E14" s="242" t="s">
        <v>487</v>
      </c>
      <c r="F14" s="242" t="s">
        <v>488</v>
      </c>
      <c r="G14" s="242" t="s">
        <v>489</v>
      </c>
      <c r="H14" s="242" t="s">
        <v>490</v>
      </c>
      <c r="I14" s="242" t="s">
        <v>702</v>
      </c>
      <c r="J14" s="242" t="s">
        <v>491</v>
      </c>
      <c r="K14" s="242" t="s">
        <v>492</v>
      </c>
      <c r="L14" s="140"/>
      <c r="M14" s="48"/>
      <c r="N14" s="141"/>
      <c r="O14" s="240"/>
      <c r="P14" s="240"/>
      <c r="Q14" s="240"/>
      <c r="R14" s="141"/>
      <c r="S14" s="240"/>
      <c r="T14" s="241"/>
      <c r="U14" s="241"/>
      <c r="V14" s="141"/>
      <c r="W14" s="240"/>
      <c r="X14" s="241"/>
      <c r="Y14" s="241"/>
      <c r="Z14" s="141"/>
      <c r="AA14" s="141"/>
      <c r="AB14" s="140"/>
      <c r="AC14" s="140"/>
    </row>
    <row r="15" spans="1:29" s="26" customFormat="1" ht="26.25" customHeight="1" x14ac:dyDescent="0.3">
      <c r="A15" s="231"/>
      <c r="B15" s="229"/>
      <c r="C15" s="243"/>
      <c r="D15" s="243"/>
      <c r="E15" s="243"/>
      <c r="F15" s="243"/>
      <c r="G15" s="243"/>
      <c r="H15" s="243"/>
      <c r="I15" s="243"/>
      <c r="J15" s="243"/>
      <c r="K15" s="243"/>
      <c r="L15" s="142"/>
      <c r="M15" s="137"/>
      <c r="N15" s="137"/>
      <c r="O15" s="142"/>
      <c r="P15" s="137"/>
      <c r="Q15" s="137"/>
      <c r="R15" s="137"/>
      <c r="S15" s="142"/>
      <c r="T15" s="137"/>
      <c r="U15" s="137"/>
      <c r="V15" s="137"/>
      <c r="W15" s="142"/>
      <c r="X15" s="137"/>
      <c r="Y15" s="137"/>
      <c r="Z15" s="137"/>
      <c r="AA15" s="137"/>
      <c r="AB15" s="137"/>
      <c r="AC15" s="137"/>
    </row>
    <row r="16" spans="1:29" ht="20.100000000000001" customHeight="1" x14ac:dyDescent="0.3">
      <c r="A16" s="19" t="s">
        <v>5</v>
      </c>
      <c r="B16" s="93">
        <v>8</v>
      </c>
      <c r="C16" s="41">
        <f t="shared" ref="C16:K20" si="1">C5/$B5</f>
        <v>0.125</v>
      </c>
      <c r="D16" s="41">
        <f t="shared" si="1"/>
        <v>0</v>
      </c>
      <c r="E16" s="41">
        <f t="shared" si="1"/>
        <v>0</v>
      </c>
      <c r="F16" s="41">
        <f t="shared" si="1"/>
        <v>0</v>
      </c>
      <c r="G16" s="41">
        <f t="shared" si="1"/>
        <v>0</v>
      </c>
      <c r="H16" s="41">
        <f t="shared" si="1"/>
        <v>0.125</v>
      </c>
      <c r="I16" s="41">
        <f t="shared" ref="I16" si="2">I5/$B5</f>
        <v>0</v>
      </c>
      <c r="J16" s="41">
        <f t="shared" si="1"/>
        <v>0</v>
      </c>
      <c r="K16" s="41">
        <f t="shared" si="1"/>
        <v>0.875</v>
      </c>
      <c r="L16" s="143"/>
      <c r="M16" s="143"/>
      <c r="N16" s="143"/>
      <c r="O16" s="143"/>
      <c r="P16" s="143"/>
      <c r="Q16" s="143"/>
      <c r="R16" s="143"/>
      <c r="S16" s="143"/>
      <c r="T16" s="143"/>
      <c r="U16" s="89"/>
      <c r="V16" s="144"/>
      <c r="W16" s="89"/>
      <c r="X16" s="89"/>
      <c r="Y16" s="89"/>
      <c r="Z16" s="144"/>
      <c r="AA16" s="89"/>
      <c r="AB16" s="89"/>
      <c r="AC16" s="89"/>
    </row>
    <row r="17" spans="1:29" ht="20.100000000000001" customHeight="1" x14ac:dyDescent="0.3">
      <c r="A17" s="19" t="s">
        <v>6</v>
      </c>
      <c r="B17" s="93">
        <v>172</v>
      </c>
      <c r="C17" s="41">
        <f t="shared" si="1"/>
        <v>8.1395348837209308E-2</v>
      </c>
      <c r="D17" s="41">
        <f t="shared" si="1"/>
        <v>1.1627906976744186E-2</v>
      </c>
      <c r="E17" s="41">
        <f t="shared" si="1"/>
        <v>5.8139534883720929E-3</v>
      </c>
      <c r="F17" s="41">
        <f t="shared" si="1"/>
        <v>2.3255813953488372E-2</v>
      </c>
      <c r="G17" s="41">
        <f t="shared" si="1"/>
        <v>0.12790697674418605</v>
      </c>
      <c r="H17" s="41">
        <f t="shared" si="1"/>
        <v>4.0697674418604654E-2</v>
      </c>
      <c r="I17" s="41">
        <f t="shared" ref="I17" si="3">I6/$B6</f>
        <v>6.3953488372093026E-2</v>
      </c>
      <c r="J17" s="41">
        <f t="shared" si="1"/>
        <v>5.8139534883720929E-3</v>
      </c>
      <c r="K17" s="41">
        <f t="shared" si="1"/>
        <v>0.69767441860465118</v>
      </c>
      <c r="L17" s="143"/>
      <c r="M17" s="143"/>
      <c r="N17" s="143"/>
      <c r="O17" s="143"/>
      <c r="P17" s="143"/>
      <c r="Q17" s="143"/>
      <c r="R17" s="144"/>
      <c r="S17" s="89"/>
      <c r="T17" s="89"/>
      <c r="U17" s="89"/>
      <c r="V17" s="144"/>
      <c r="W17" s="89"/>
      <c r="X17" s="89"/>
      <c r="Y17" s="89"/>
      <c r="Z17" s="144"/>
      <c r="AA17" s="89"/>
      <c r="AB17" s="89"/>
      <c r="AC17" s="89"/>
    </row>
    <row r="18" spans="1:29" ht="20.100000000000001" customHeight="1" x14ac:dyDescent="0.3">
      <c r="A18" s="19" t="s">
        <v>7</v>
      </c>
      <c r="B18" s="93">
        <v>271</v>
      </c>
      <c r="C18" s="41">
        <f t="shared" si="1"/>
        <v>0.11808118081180811</v>
      </c>
      <c r="D18" s="41">
        <f t="shared" si="1"/>
        <v>3.6900369003690036E-3</v>
      </c>
      <c r="E18" s="41">
        <f t="shared" si="1"/>
        <v>3.6900369003690036E-3</v>
      </c>
      <c r="F18" s="41">
        <f t="shared" si="1"/>
        <v>4.0590405904059039E-2</v>
      </c>
      <c r="G18" s="41">
        <f t="shared" si="1"/>
        <v>0.11439114391143912</v>
      </c>
      <c r="H18" s="41">
        <f t="shared" si="1"/>
        <v>3.6900369003690036E-3</v>
      </c>
      <c r="I18" s="41">
        <f>I7/$B7</f>
        <v>2.5830258302583026E-2</v>
      </c>
      <c r="J18" s="41">
        <f t="shared" si="1"/>
        <v>1.107011070110701E-2</v>
      </c>
      <c r="K18" s="41">
        <f t="shared" si="1"/>
        <v>0.71586715867158668</v>
      </c>
      <c r="L18" s="89"/>
      <c r="M18" s="89"/>
      <c r="N18" s="144"/>
      <c r="O18" s="89"/>
      <c r="P18" s="89"/>
      <c r="Q18" s="89"/>
      <c r="R18" s="144"/>
      <c r="S18" s="89"/>
      <c r="T18" s="89"/>
      <c r="U18" s="89"/>
      <c r="V18" s="144"/>
      <c r="W18" s="89"/>
      <c r="X18" s="89"/>
      <c r="Y18" s="89"/>
      <c r="Z18" s="144"/>
      <c r="AA18" s="89"/>
      <c r="AB18" s="89"/>
      <c r="AC18" s="89"/>
    </row>
    <row r="19" spans="1:29" ht="20.100000000000001" customHeight="1" x14ac:dyDescent="0.3">
      <c r="A19" s="19" t="s">
        <v>8</v>
      </c>
      <c r="B19" s="93">
        <v>41</v>
      </c>
      <c r="C19" s="41">
        <f t="shared" si="1"/>
        <v>0.24390243902439024</v>
      </c>
      <c r="D19" s="41">
        <f t="shared" si="1"/>
        <v>0</v>
      </c>
      <c r="E19" s="41">
        <f t="shared" si="1"/>
        <v>0</v>
      </c>
      <c r="F19" s="41">
        <f t="shared" si="1"/>
        <v>7.3170731707317069E-2</v>
      </c>
      <c r="G19" s="41">
        <f t="shared" si="1"/>
        <v>4.878048780487805E-2</v>
      </c>
      <c r="H19" s="41">
        <f t="shared" si="1"/>
        <v>0</v>
      </c>
      <c r="I19" s="41">
        <f t="shared" ref="I19" si="4">I8/$B8</f>
        <v>0</v>
      </c>
      <c r="J19" s="41">
        <f t="shared" si="1"/>
        <v>0</v>
      </c>
      <c r="K19" s="41">
        <f t="shared" si="1"/>
        <v>0.65853658536585369</v>
      </c>
      <c r="L19" s="89"/>
      <c r="M19" s="89"/>
      <c r="N19" s="144"/>
      <c r="O19" s="89"/>
      <c r="P19" s="89"/>
      <c r="Q19" s="89"/>
      <c r="R19" s="144"/>
      <c r="S19" s="89"/>
      <c r="T19" s="89"/>
      <c r="U19" s="89"/>
      <c r="V19" s="144"/>
      <c r="W19" s="89"/>
      <c r="X19" s="89"/>
      <c r="Y19" s="89"/>
      <c r="Z19" s="144"/>
      <c r="AA19" s="89"/>
      <c r="AB19" s="89"/>
      <c r="AC19" s="89"/>
    </row>
    <row r="20" spans="1:29" ht="20.100000000000001" customHeight="1" x14ac:dyDescent="0.3">
      <c r="A20" s="25" t="s">
        <v>9</v>
      </c>
      <c r="B20" s="94">
        <v>1</v>
      </c>
      <c r="C20" s="42">
        <f t="shared" si="1"/>
        <v>0</v>
      </c>
      <c r="D20" s="42">
        <f t="shared" si="1"/>
        <v>0</v>
      </c>
      <c r="E20" s="42">
        <f t="shared" si="1"/>
        <v>0</v>
      </c>
      <c r="F20" s="42">
        <f t="shared" si="1"/>
        <v>0</v>
      </c>
      <c r="G20" s="42">
        <f t="shared" si="1"/>
        <v>0</v>
      </c>
      <c r="H20" s="42">
        <f t="shared" si="1"/>
        <v>0</v>
      </c>
      <c r="I20" s="42">
        <f t="shared" ref="I20" si="5">I9/$B9</f>
        <v>0</v>
      </c>
      <c r="J20" s="42">
        <f t="shared" si="1"/>
        <v>0</v>
      </c>
      <c r="K20" s="42">
        <f t="shared" si="1"/>
        <v>1</v>
      </c>
      <c r="L20" s="89"/>
      <c r="M20" s="89"/>
      <c r="N20" s="144"/>
      <c r="O20" s="89"/>
      <c r="P20" s="89"/>
      <c r="Q20" s="89"/>
      <c r="R20" s="144"/>
      <c r="S20" s="89"/>
      <c r="T20" s="89"/>
      <c r="U20" s="89"/>
      <c r="V20" s="144"/>
      <c r="W20" s="89"/>
      <c r="X20" s="89"/>
      <c r="Y20" s="89"/>
      <c r="Z20" s="144"/>
      <c r="AA20" s="89"/>
      <c r="AB20" s="89"/>
      <c r="AC20" s="89"/>
    </row>
    <row r="21" spans="1:29" s="147" customFormat="1" ht="20.100000000000001" customHeight="1" thickBot="1" x14ac:dyDescent="0.35">
      <c r="A21" s="29" t="s">
        <v>372</v>
      </c>
      <c r="B21" s="95">
        <f t="shared" ref="B21" si="6">SUM(B16:B20)</f>
        <v>493</v>
      </c>
      <c r="C21" s="55">
        <f t="shared" ref="C21:J21" si="7">C10/$B10</f>
        <v>0.11561866125760649</v>
      </c>
      <c r="D21" s="55">
        <f t="shared" si="7"/>
        <v>6.0851926977687626E-3</v>
      </c>
      <c r="E21" s="55">
        <f t="shared" si="7"/>
        <v>4.0567951318458417E-3</v>
      </c>
      <c r="F21" s="55">
        <f t="shared" si="7"/>
        <v>3.6511156186612576E-2</v>
      </c>
      <c r="G21" s="55">
        <f t="shared" si="7"/>
        <v>0.11156186612576065</v>
      </c>
      <c r="H21" s="55">
        <f t="shared" si="7"/>
        <v>1.8255578093306288E-2</v>
      </c>
      <c r="I21" s="55">
        <f t="shared" ref="I21" si="8">I10/$B10</f>
        <v>3.6511156186612576E-2</v>
      </c>
      <c r="J21" s="55">
        <f t="shared" si="7"/>
        <v>8.1135902636916835E-3</v>
      </c>
      <c r="K21" s="55">
        <f t="shared" ref="K21" si="9">K10/$B10</f>
        <v>0.7079107505070994</v>
      </c>
      <c r="L21" s="145"/>
      <c r="M21" s="145"/>
      <c r="N21" s="146"/>
      <c r="O21" s="145"/>
      <c r="P21" s="145"/>
      <c r="Q21" s="145"/>
      <c r="R21" s="146"/>
      <c r="S21" s="145"/>
      <c r="T21" s="145"/>
      <c r="U21" s="145"/>
      <c r="V21" s="146"/>
      <c r="W21" s="145"/>
      <c r="X21" s="145"/>
      <c r="Y21" s="145"/>
      <c r="Z21" s="146"/>
      <c r="AA21" s="145"/>
      <c r="AB21" s="145"/>
      <c r="AC21" s="145"/>
    </row>
    <row r="22" spans="1:29" ht="20.100000000000001" customHeight="1" x14ac:dyDescent="0.3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9"/>
    </row>
    <row r="23" spans="1:29" ht="15.75" customHeight="1" x14ac:dyDescent="0.3">
      <c r="A23" s="247" t="s">
        <v>572</v>
      </c>
      <c r="B23" s="247"/>
      <c r="C23" s="247"/>
      <c r="D23" s="247"/>
      <c r="E23" s="247"/>
      <c r="F23" s="247"/>
    </row>
    <row r="24" spans="1:29" ht="16.5" customHeight="1" x14ac:dyDescent="0.3">
      <c r="A24" s="87" t="s">
        <v>573</v>
      </c>
      <c r="B24" s="87" t="s">
        <v>574</v>
      </c>
      <c r="C24" s="87" t="s">
        <v>575</v>
      </c>
      <c r="D24" s="87" t="s">
        <v>576</v>
      </c>
      <c r="E24" s="87" t="s">
        <v>577</v>
      </c>
      <c r="F24" s="87" t="s">
        <v>578</v>
      </c>
      <c r="G24" s="87" t="s">
        <v>579</v>
      </c>
      <c r="H24" s="87" t="s">
        <v>580</v>
      </c>
    </row>
    <row r="25" spans="1:29" ht="16.5" customHeight="1" x14ac:dyDescent="0.3">
      <c r="A25" s="87" t="s">
        <v>686</v>
      </c>
      <c r="B25" s="87" t="s">
        <v>581</v>
      </c>
      <c r="C25" s="87" t="s">
        <v>582</v>
      </c>
      <c r="D25" s="87" t="s">
        <v>583</v>
      </c>
      <c r="E25" s="87" t="s">
        <v>584</v>
      </c>
      <c r="F25" s="87" t="s">
        <v>585</v>
      </c>
      <c r="G25" s="87" t="s">
        <v>586</v>
      </c>
      <c r="H25" s="87" t="s">
        <v>587</v>
      </c>
      <c r="I25" s="87" t="s">
        <v>588</v>
      </c>
      <c r="J25" s="87" t="s">
        <v>589</v>
      </c>
      <c r="K25" s="87" t="s">
        <v>590</v>
      </c>
      <c r="L25" s="87" t="s">
        <v>591</v>
      </c>
      <c r="M25" s="87" t="s">
        <v>592</v>
      </c>
      <c r="N25" s="87" t="s">
        <v>593</v>
      </c>
      <c r="O25" s="87" t="s">
        <v>594</v>
      </c>
      <c r="P25" s="87" t="s">
        <v>595</v>
      </c>
      <c r="Q25" s="87" t="s">
        <v>596</v>
      </c>
      <c r="R25" s="87" t="s">
        <v>597</v>
      </c>
      <c r="S25" s="87" t="s">
        <v>598</v>
      </c>
      <c r="T25" s="87" t="s">
        <v>599</v>
      </c>
      <c r="U25" s="87" t="s">
        <v>600</v>
      </c>
      <c r="V25" s="87" t="s">
        <v>601</v>
      </c>
      <c r="W25" s="87" t="s">
        <v>602</v>
      </c>
      <c r="X25" s="87" t="s">
        <v>603</v>
      </c>
    </row>
    <row r="26" spans="1:29" ht="16.5" customHeight="1" x14ac:dyDescent="0.3">
      <c r="A26" s="87" t="s">
        <v>680</v>
      </c>
      <c r="B26" s="87" t="s">
        <v>604</v>
      </c>
      <c r="C26" s="87" t="s">
        <v>605</v>
      </c>
    </row>
    <row r="27" spans="1:29" ht="16.5" customHeight="1" x14ac:dyDescent="0.3">
      <c r="A27" s="87" t="s">
        <v>685</v>
      </c>
      <c r="B27" s="87" t="s">
        <v>606</v>
      </c>
      <c r="C27" s="87" t="s">
        <v>607</v>
      </c>
      <c r="D27" s="87" t="s">
        <v>608</v>
      </c>
      <c r="E27" s="87" t="s">
        <v>609</v>
      </c>
      <c r="F27" s="87" t="s">
        <v>610</v>
      </c>
      <c r="G27" s="87" t="s">
        <v>611</v>
      </c>
      <c r="H27" s="87" t="s">
        <v>684</v>
      </c>
      <c r="I27" s="87" t="s">
        <v>612</v>
      </c>
      <c r="J27" s="87" t="s">
        <v>613</v>
      </c>
      <c r="K27" s="87" t="s">
        <v>614</v>
      </c>
      <c r="L27" s="87" t="s">
        <v>615</v>
      </c>
      <c r="M27" s="87" t="s">
        <v>616</v>
      </c>
      <c r="N27" s="87" t="s">
        <v>617</v>
      </c>
      <c r="O27" s="87" t="s">
        <v>618</v>
      </c>
      <c r="P27" s="87" t="s">
        <v>619</v>
      </c>
      <c r="Q27" s="87" t="s">
        <v>620</v>
      </c>
      <c r="R27" s="87" t="s">
        <v>621</v>
      </c>
      <c r="S27" s="87" t="s">
        <v>622</v>
      </c>
      <c r="T27" s="87" t="s">
        <v>623</v>
      </c>
      <c r="U27" s="87" t="s">
        <v>624</v>
      </c>
      <c r="V27" s="87" t="s">
        <v>625</v>
      </c>
    </row>
    <row r="28" spans="1:29" ht="16.5" customHeight="1" x14ac:dyDescent="0.3">
      <c r="A28" s="87" t="s">
        <v>681</v>
      </c>
      <c r="B28" s="87" t="s">
        <v>626</v>
      </c>
      <c r="C28" s="87" t="s">
        <v>627</v>
      </c>
      <c r="D28" s="87" t="s">
        <v>628</v>
      </c>
      <c r="E28" s="87" t="s">
        <v>629</v>
      </c>
      <c r="F28" s="87" t="s">
        <v>630</v>
      </c>
      <c r="G28" s="87" t="s">
        <v>631</v>
      </c>
      <c r="H28" s="87" t="s">
        <v>632</v>
      </c>
      <c r="I28" s="87" t="s">
        <v>633</v>
      </c>
      <c r="J28" s="87" t="s">
        <v>634</v>
      </c>
      <c r="K28" s="87" t="s">
        <v>635</v>
      </c>
      <c r="L28" s="87" t="s">
        <v>636</v>
      </c>
      <c r="M28" s="87" t="s">
        <v>637</v>
      </c>
      <c r="N28" s="87" t="s">
        <v>638</v>
      </c>
      <c r="O28" s="87" t="s">
        <v>639</v>
      </c>
      <c r="P28" s="87" t="s">
        <v>640</v>
      </c>
      <c r="Q28" s="87" t="s">
        <v>641</v>
      </c>
      <c r="R28" s="87" t="s">
        <v>642</v>
      </c>
      <c r="S28" s="87" t="s">
        <v>643</v>
      </c>
      <c r="T28" s="87" t="s">
        <v>644</v>
      </c>
      <c r="U28" s="87" t="s">
        <v>645</v>
      </c>
      <c r="V28" s="87" t="s">
        <v>646</v>
      </c>
      <c r="W28" s="87" t="s">
        <v>647</v>
      </c>
      <c r="X28" s="87" t="s">
        <v>648</v>
      </c>
    </row>
    <row r="29" spans="1:29" ht="16.5" customHeight="1" x14ac:dyDescent="0.3">
      <c r="A29" s="87" t="s">
        <v>682</v>
      </c>
      <c r="B29" s="87" t="s">
        <v>649</v>
      </c>
      <c r="C29" s="87" t="s">
        <v>650</v>
      </c>
      <c r="D29" s="87" t="s">
        <v>651</v>
      </c>
      <c r="E29" s="87" t="s">
        <v>652</v>
      </c>
      <c r="F29" s="87" t="s">
        <v>653</v>
      </c>
      <c r="G29" s="87" t="s">
        <v>654</v>
      </c>
      <c r="H29" s="87" t="s">
        <v>655</v>
      </c>
      <c r="I29" s="87" t="s">
        <v>656</v>
      </c>
      <c r="J29" s="87" t="s">
        <v>657</v>
      </c>
      <c r="K29" s="87" t="s">
        <v>658</v>
      </c>
      <c r="L29" s="87" t="s">
        <v>659</v>
      </c>
      <c r="M29" s="87" t="s">
        <v>660</v>
      </c>
      <c r="N29" s="87" t="s">
        <v>661</v>
      </c>
      <c r="O29" s="87" t="s">
        <v>662</v>
      </c>
      <c r="P29" s="87" t="s">
        <v>663</v>
      </c>
      <c r="Q29" s="87" t="s">
        <v>664</v>
      </c>
      <c r="R29" s="87" t="s">
        <v>665</v>
      </c>
      <c r="S29" s="87" t="s">
        <v>666</v>
      </c>
      <c r="T29" s="87" t="s">
        <v>667</v>
      </c>
      <c r="U29" s="87" t="s">
        <v>668</v>
      </c>
      <c r="V29" s="87" t="s">
        <v>669</v>
      </c>
      <c r="W29" s="87" t="s">
        <v>670</v>
      </c>
      <c r="X29" s="87" t="s">
        <v>671</v>
      </c>
    </row>
    <row r="30" spans="1:29" ht="16.5" customHeight="1" x14ac:dyDescent="0.3">
      <c r="A30" s="87" t="s">
        <v>683</v>
      </c>
      <c r="B30" s="87" t="s">
        <v>672</v>
      </c>
      <c r="C30" s="87" t="s">
        <v>673</v>
      </c>
      <c r="D30" s="87" t="s">
        <v>674</v>
      </c>
      <c r="E30" s="87" t="s">
        <v>675</v>
      </c>
      <c r="F30" s="87" t="s">
        <v>676</v>
      </c>
      <c r="G30" s="87" t="s">
        <v>677</v>
      </c>
      <c r="H30" s="87" t="s">
        <v>678</v>
      </c>
      <c r="I30" s="87" t="s">
        <v>679</v>
      </c>
    </row>
    <row r="31" spans="1:29" ht="16.5" customHeight="1" x14ac:dyDescent="0.3">
      <c r="A31" s="87" t="s">
        <v>700</v>
      </c>
      <c r="B31" s="87" t="s">
        <v>687</v>
      </c>
      <c r="C31" s="87" t="s">
        <v>688</v>
      </c>
      <c r="D31" s="87" t="s">
        <v>689</v>
      </c>
      <c r="E31" s="87" t="s">
        <v>690</v>
      </c>
      <c r="F31" s="87" t="s">
        <v>691</v>
      </c>
      <c r="G31" s="87" t="s">
        <v>692</v>
      </c>
      <c r="H31" s="87" t="s">
        <v>693</v>
      </c>
      <c r="I31" s="87" t="s">
        <v>694</v>
      </c>
      <c r="J31" s="87" t="s">
        <v>695</v>
      </c>
      <c r="K31" s="87" t="s">
        <v>696</v>
      </c>
      <c r="L31" s="87" t="s">
        <v>697</v>
      </c>
      <c r="M31" s="87" t="s">
        <v>698</v>
      </c>
      <c r="N31" s="87" t="s">
        <v>699</v>
      </c>
    </row>
    <row r="32" spans="1:29" ht="20.100000000000001" customHeight="1" x14ac:dyDescent="0.3">
      <c r="A32" s="212"/>
    </row>
  </sheetData>
  <mergeCells count="27">
    <mergeCell ref="A23:F23"/>
    <mergeCell ref="A14:A15"/>
    <mergeCell ref="B14:B15"/>
    <mergeCell ref="C14:C15"/>
    <mergeCell ref="D14:D15"/>
    <mergeCell ref="E14:E15"/>
    <mergeCell ref="G3:G4"/>
    <mergeCell ref="H3:H4"/>
    <mergeCell ref="J3:J4"/>
    <mergeCell ref="K3:K4"/>
    <mergeCell ref="A12:J12"/>
    <mergeCell ref="A3:A4"/>
    <mergeCell ref="B3:B4"/>
    <mergeCell ref="C3:C4"/>
    <mergeCell ref="D3:D4"/>
    <mergeCell ref="E3:E4"/>
    <mergeCell ref="F3:F4"/>
    <mergeCell ref="I3:I4"/>
    <mergeCell ref="S14:U14"/>
    <mergeCell ref="W14:Y14"/>
    <mergeCell ref="F14:F15"/>
    <mergeCell ref="G14:G15"/>
    <mergeCell ref="H14:H15"/>
    <mergeCell ref="J14:J15"/>
    <mergeCell ref="K14:K15"/>
    <mergeCell ref="O14:Q14"/>
    <mergeCell ref="I14:I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zoomScale="80" zoomScaleNormal="80" workbookViewId="0"/>
  </sheetViews>
  <sheetFormatPr defaultColWidth="9.21875" defaultRowHeight="20.100000000000001" customHeight="1" x14ac:dyDescent="0.3"/>
  <cols>
    <col min="1" max="1" width="20.77734375" style="49" customWidth="1"/>
    <col min="2" max="2" width="11.77734375" style="49" customWidth="1"/>
    <col min="3" max="3" width="13.21875" style="16" customWidth="1"/>
    <col min="4" max="4" width="13.77734375" style="16" customWidth="1"/>
    <col min="5" max="6" width="13.44140625" style="16" customWidth="1"/>
    <col min="7" max="7" width="15.5546875" style="16" customWidth="1"/>
    <col min="8" max="8" width="13.77734375" style="16" customWidth="1"/>
    <col min="9" max="10" width="13.5546875" style="16" customWidth="1"/>
    <col min="11" max="11" width="16.21875" style="16" customWidth="1"/>
    <col min="12" max="12" width="12.21875" style="16" customWidth="1"/>
    <col min="13" max="13" width="12.44140625" style="16" customWidth="1"/>
    <col min="14" max="14" width="12.21875" style="16" customWidth="1"/>
    <col min="15" max="17" width="12.77734375" style="16" customWidth="1"/>
    <col min="18" max="18" width="19.21875" style="16" customWidth="1"/>
    <col min="19" max="20" width="11.5546875" style="16" customWidth="1"/>
    <col min="21" max="21" width="15.21875" style="16" customWidth="1"/>
    <col min="22" max="22" width="12.77734375" style="16" customWidth="1"/>
    <col min="23" max="23" width="12.21875" style="49" bestFit="1" customWidth="1"/>
    <col min="24" max="24" width="17.21875" style="49" customWidth="1"/>
    <col min="25" max="25" width="12.21875" style="49" bestFit="1" customWidth="1"/>
    <col min="26" max="16384" width="9.21875" style="49"/>
  </cols>
  <sheetData>
    <row r="1" spans="1:25" ht="20.100000000000001" customHeight="1" x14ac:dyDescent="0.3">
      <c r="A1" s="5" t="s">
        <v>746</v>
      </c>
      <c r="B1" s="12"/>
      <c r="C1" s="58"/>
      <c r="D1" s="58"/>
      <c r="E1" s="58"/>
      <c r="F1" s="58"/>
      <c r="G1" s="58"/>
      <c r="H1" s="5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11"/>
      <c r="X1" s="11"/>
      <c r="Y1" s="11"/>
    </row>
    <row r="2" spans="1:25" ht="20.100000000000001" customHeight="1" thickBot="1" x14ac:dyDescent="0.35">
      <c r="A2" s="9"/>
      <c r="B2" s="9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9"/>
      <c r="X2" s="9"/>
    </row>
    <row r="3" spans="1:25" s="34" customFormat="1" ht="96" customHeight="1" x14ac:dyDescent="0.3">
      <c r="A3" s="35" t="s">
        <v>4</v>
      </c>
      <c r="B3" s="30" t="s">
        <v>369</v>
      </c>
      <c r="C3" s="65" t="s">
        <v>181</v>
      </c>
      <c r="D3" s="65" t="s">
        <v>182</v>
      </c>
      <c r="E3" s="65" t="s">
        <v>183</v>
      </c>
      <c r="F3" s="65" t="s">
        <v>184</v>
      </c>
      <c r="G3" s="65" t="s">
        <v>185</v>
      </c>
      <c r="H3" s="65" t="s">
        <v>395</v>
      </c>
      <c r="I3" s="65" t="s">
        <v>186</v>
      </c>
      <c r="J3" s="65" t="s">
        <v>187</v>
      </c>
      <c r="K3" s="65" t="s">
        <v>188</v>
      </c>
      <c r="L3" s="65" t="s">
        <v>189</v>
      </c>
      <c r="M3" s="65" t="s">
        <v>190</v>
      </c>
      <c r="N3" s="65" t="s">
        <v>191</v>
      </c>
      <c r="O3" s="65" t="s">
        <v>192</v>
      </c>
      <c r="P3" s="65" t="s">
        <v>193</v>
      </c>
      <c r="Q3" s="65" t="s">
        <v>194</v>
      </c>
      <c r="R3" s="65" t="s">
        <v>195</v>
      </c>
      <c r="S3" s="65" t="s">
        <v>196</v>
      </c>
      <c r="T3" s="65" t="s">
        <v>197</v>
      </c>
      <c r="U3" s="65" t="s">
        <v>198</v>
      </c>
      <c r="V3" s="65" t="s">
        <v>199</v>
      </c>
      <c r="W3" s="65" t="s">
        <v>200</v>
      </c>
      <c r="X3" s="65" t="s">
        <v>201</v>
      </c>
    </row>
    <row r="4" spans="1:25" s="11" customFormat="1" ht="20.100000000000001" customHeight="1" x14ac:dyDescent="0.3">
      <c r="A4" s="19" t="s">
        <v>5</v>
      </c>
      <c r="B4" s="93">
        <v>20</v>
      </c>
      <c r="C4" s="3">
        <v>1</v>
      </c>
      <c r="D4" s="56">
        <v>0</v>
      </c>
      <c r="E4" s="56">
        <v>0</v>
      </c>
      <c r="F4" s="40">
        <v>0</v>
      </c>
      <c r="G4" s="96">
        <v>3</v>
      </c>
      <c r="H4" s="96">
        <v>1</v>
      </c>
      <c r="I4" s="96">
        <v>4</v>
      </c>
      <c r="J4" s="96">
        <v>0</v>
      </c>
      <c r="K4" s="96">
        <v>1</v>
      </c>
      <c r="L4" s="96">
        <v>0</v>
      </c>
      <c r="M4" s="96">
        <v>4</v>
      </c>
      <c r="N4" s="96">
        <v>1</v>
      </c>
      <c r="O4" s="96">
        <v>0</v>
      </c>
      <c r="P4" s="96">
        <v>0</v>
      </c>
      <c r="Q4" s="96">
        <v>0</v>
      </c>
      <c r="R4" s="96">
        <v>7</v>
      </c>
      <c r="S4" s="96">
        <v>2</v>
      </c>
      <c r="T4" s="96">
        <v>2</v>
      </c>
      <c r="U4" s="96">
        <v>6</v>
      </c>
      <c r="V4" s="96">
        <v>0</v>
      </c>
      <c r="W4" s="96">
        <v>3</v>
      </c>
      <c r="X4" s="96">
        <v>5</v>
      </c>
    </row>
    <row r="5" spans="1:25" ht="20.100000000000001" customHeight="1" x14ac:dyDescent="0.3">
      <c r="A5" s="19" t="s">
        <v>6</v>
      </c>
      <c r="B5" s="93">
        <v>221</v>
      </c>
      <c r="C5" s="3">
        <v>4</v>
      </c>
      <c r="D5" s="56">
        <v>2</v>
      </c>
      <c r="E5" s="56">
        <v>0</v>
      </c>
      <c r="F5" s="40">
        <v>0</v>
      </c>
      <c r="G5" s="96">
        <v>10</v>
      </c>
      <c r="H5" s="96">
        <v>2</v>
      </c>
      <c r="I5" s="96">
        <v>4</v>
      </c>
      <c r="J5" s="96">
        <v>3</v>
      </c>
      <c r="K5" s="40">
        <v>1</v>
      </c>
      <c r="L5" s="40">
        <v>4</v>
      </c>
      <c r="M5" s="40">
        <v>16</v>
      </c>
      <c r="N5" s="40">
        <v>7</v>
      </c>
      <c r="O5" s="40">
        <v>1</v>
      </c>
      <c r="P5" s="40">
        <v>4</v>
      </c>
      <c r="Q5" s="40">
        <v>17</v>
      </c>
      <c r="R5" s="40">
        <v>167</v>
      </c>
      <c r="S5" s="40">
        <v>13</v>
      </c>
      <c r="T5" s="40">
        <v>16</v>
      </c>
      <c r="U5" s="40">
        <v>44</v>
      </c>
      <c r="V5" s="40">
        <v>2</v>
      </c>
      <c r="W5" s="40">
        <v>12</v>
      </c>
      <c r="X5" s="40">
        <v>22</v>
      </c>
    </row>
    <row r="6" spans="1:25" ht="20.100000000000001" customHeight="1" x14ac:dyDescent="0.3">
      <c r="A6" s="19" t="s">
        <v>7</v>
      </c>
      <c r="B6" s="93">
        <v>369</v>
      </c>
      <c r="C6" s="3">
        <v>12</v>
      </c>
      <c r="D6" s="56">
        <v>0</v>
      </c>
      <c r="E6" s="56">
        <v>4</v>
      </c>
      <c r="F6" s="40">
        <v>1</v>
      </c>
      <c r="G6" s="96">
        <v>18</v>
      </c>
      <c r="H6" s="96">
        <v>2</v>
      </c>
      <c r="I6" s="96">
        <v>18</v>
      </c>
      <c r="J6" s="96">
        <v>7</v>
      </c>
      <c r="K6" s="40">
        <v>5</v>
      </c>
      <c r="L6" s="40">
        <v>3</v>
      </c>
      <c r="M6" s="40">
        <v>33</v>
      </c>
      <c r="N6" s="40">
        <v>14</v>
      </c>
      <c r="O6" s="40">
        <v>0</v>
      </c>
      <c r="P6" s="40">
        <v>2</v>
      </c>
      <c r="Q6" s="40">
        <v>33</v>
      </c>
      <c r="R6" s="40">
        <v>256</v>
      </c>
      <c r="S6" s="40">
        <v>26</v>
      </c>
      <c r="T6" s="40">
        <v>29</v>
      </c>
      <c r="U6" s="40">
        <v>83</v>
      </c>
      <c r="V6" s="40">
        <v>2</v>
      </c>
      <c r="W6" s="40">
        <v>18</v>
      </c>
      <c r="X6" s="40">
        <v>42</v>
      </c>
    </row>
    <row r="7" spans="1:25" ht="20.100000000000001" customHeight="1" x14ac:dyDescent="0.3">
      <c r="A7" s="19" t="s">
        <v>8</v>
      </c>
      <c r="B7" s="93">
        <v>245</v>
      </c>
      <c r="C7" s="3">
        <v>14</v>
      </c>
      <c r="D7" s="56">
        <v>5</v>
      </c>
      <c r="E7" s="56">
        <v>5</v>
      </c>
      <c r="F7" s="40">
        <v>0</v>
      </c>
      <c r="G7" s="96">
        <v>26</v>
      </c>
      <c r="H7" s="96">
        <v>4</v>
      </c>
      <c r="I7" s="96">
        <v>37</v>
      </c>
      <c r="J7" s="96">
        <v>17</v>
      </c>
      <c r="K7" s="40">
        <v>5</v>
      </c>
      <c r="L7" s="40">
        <v>7</v>
      </c>
      <c r="M7" s="40">
        <v>57</v>
      </c>
      <c r="N7" s="40">
        <v>19</v>
      </c>
      <c r="O7" s="40">
        <v>3</v>
      </c>
      <c r="P7" s="40">
        <v>2</v>
      </c>
      <c r="Q7" s="40">
        <v>23</v>
      </c>
      <c r="R7" s="40">
        <v>39</v>
      </c>
      <c r="S7" s="40">
        <v>39</v>
      </c>
      <c r="T7" s="40">
        <v>50</v>
      </c>
      <c r="U7" s="40">
        <v>123</v>
      </c>
      <c r="V7" s="40">
        <v>4</v>
      </c>
      <c r="W7" s="40">
        <v>36</v>
      </c>
      <c r="X7" s="40">
        <v>69</v>
      </c>
    </row>
    <row r="8" spans="1:25" ht="20.100000000000001" customHeight="1" x14ac:dyDescent="0.3">
      <c r="A8" s="19" t="s">
        <v>9</v>
      </c>
      <c r="B8" s="93">
        <v>340</v>
      </c>
      <c r="C8" s="3">
        <v>14</v>
      </c>
      <c r="D8" s="56">
        <v>10</v>
      </c>
      <c r="E8" s="56">
        <v>14</v>
      </c>
      <c r="F8" s="40">
        <v>2</v>
      </c>
      <c r="G8" s="96">
        <v>48</v>
      </c>
      <c r="H8" s="96">
        <v>12</v>
      </c>
      <c r="I8" s="96">
        <v>68</v>
      </c>
      <c r="J8" s="96">
        <v>33</v>
      </c>
      <c r="K8" s="40">
        <v>11</v>
      </c>
      <c r="L8" s="40">
        <v>16</v>
      </c>
      <c r="M8" s="40">
        <v>116</v>
      </c>
      <c r="N8" s="40">
        <v>45</v>
      </c>
      <c r="O8" s="40">
        <v>2</v>
      </c>
      <c r="P8" s="40">
        <v>1</v>
      </c>
      <c r="Q8" s="40">
        <v>5</v>
      </c>
      <c r="R8" s="40">
        <v>1</v>
      </c>
      <c r="S8" s="40">
        <v>66</v>
      </c>
      <c r="T8" s="40">
        <v>68</v>
      </c>
      <c r="U8" s="40">
        <v>221</v>
      </c>
      <c r="V8" s="40">
        <v>8</v>
      </c>
      <c r="W8" s="40">
        <v>64</v>
      </c>
      <c r="X8" s="40">
        <v>112</v>
      </c>
    </row>
    <row r="9" spans="1:25" ht="20.100000000000001" customHeight="1" x14ac:dyDescent="0.3">
      <c r="A9" s="19" t="s">
        <v>10</v>
      </c>
      <c r="B9" s="93">
        <v>474</v>
      </c>
      <c r="C9" s="3">
        <v>18</v>
      </c>
      <c r="D9" s="56">
        <v>9</v>
      </c>
      <c r="E9" s="56">
        <v>24</v>
      </c>
      <c r="F9" s="40">
        <v>0</v>
      </c>
      <c r="G9" s="96">
        <v>74</v>
      </c>
      <c r="H9" s="96">
        <v>11</v>
      </c>
      <c r="I9" s="96">
        <v>64</v>
      </c>
      <c r="J9" s="96">
        <v>45</v>
      </c>
      <c r="K9" s="40">
        <v>12</v>
      </c>
      <c r="L9" s="40">
        <v>30</v>
      </c>
      <c r="M9" s="40">
        <v>111</v>
      </c>
      <c r="N9" s="40">
        <v>75</v>
      </c>
      <c r="O9" s="40">
        <v>6</v>
      </c>
      <c r="P9" s="40">
        <v>3</v>
      </c>
      <c r="Q9" s="40">
        <v>5</v>
      </c>
      <c r="R9" s="40">
        <v>0</v>
      </c>
      <c r="S9" s="40">
        <v>65</v>
      </c>
      <c r="T9" s="40">
        <v>63</v>
      </c>
      <c r="U9" s="40">
        <v>283</v>
      </c>
      <c r="V9" s="40">
        <v>9</v>
      </c>
      <c r="W9" s="40">
        <v>88</v>
      </c>
      <c r="X9" s="40">
        <v>111</v>
      </c>
    </row>
    <row r="10" spans="1:25" ht="20.100000000000001" customHeight="1" x14ac:dyDescent="0.3">
      <c r="A10" s="19" t="s">
        <v>11</v>
      </c>
      <c r="B10" s="93">
        <v>545</v>
      </c>
      <c r="C10" s="3">
        <v>23</v>
      </c>
      <c r="D10" s="56">
        <v>8</v>
      </c>
      <c r="E10" s="56">
        <v>42</v>
      </c>
      <c r="F10" s="40">
        <v>5</v>
      </c>
      <c r="G10" s="96">
        <v>69</v>
      </c>
      <c r="H10" s="96">
        <v>7</v>
      </c>
      <c r="I10" s="96">
        <v>85</v>
      </c>
      <c r="J10" s="96">
        <v>72</v>
      </c>
      <c r="K10" s="40">
        <v>8</v>
      </c>
      <c r="L10" s="40">
        <v>50</v>
      </c>
      <c r="M10" s="40">
        <v>100</v>
      </c>
      <c r="N10" s="40">
        <v>107</v>
      </c>
      <c r="O10" s="40">
        <v>3</v>
      </c>
      <c r="P10" s="40">
        <v>4</v>
      </c>
      <c r="Q10" s="40">
        <v>5</v>
      </c>
      <c r="R10" s="40">
        <v>0</v>
      </c>
      <c r="S10" s="40">
        <v>60</v>
      </c>
      <c r="T10" s="40">
        <v>61</v>
      </c>
      <c r="U10" s="40">
        <v>364</v>
      </c>
      <c r="V10" s="40">
        <v>4</v>
      </c>
      <c r="W10" s="40">
        <v>81</v>
      </c>
      <c r="X10" s="40">
        <v>120</v>
      </c>
    </row>
    <row r="11" spans="1:25" ht="20.100000000000001" customHeight="1" x14ac:dyDescent="0.3">
      <c r="A11" s="25" t="s">
        <v>12</v>
      </c>
      <c r="B11" s="94">
        <v>785</v>
      </c>
      <c r="C11" s="28">
        <v>26</v>
      </c>
      <c r="D11" s="57">
        <v>8</v>
      </c>
      <c r="E11" s="57">
        <v>92</v>
      </c>
      <c r="F11" s="38">
        <v>6</v>
      </c>
      <c r="G11" s="59">
        <v>58</v>
      </c>
      <c r="H11" s="59">
        <v>9</v>
      </c>
      <c r="I11" s="59">
        <v>73</v>
      </c>
      <c r="J11" s="59">
        <v>52</v>
      </c>
      <c r="K11" s="38">
        <v>10</v>
      </c>
      <c r="L11" s="38">
        <v>59</v>
      </c>
      <c r="M11" s="38">
        <v>113</v>
      </c>
      <c r="N11" s="38">
        <v>165</v>
      </c>
      <c r="O11" s="38">
        <v>3</v>
      </c>
      <c r="P11" s="38">
        <v>2</v>
      </c>
      <c r="Q11" s="38">
        <v>8</v>
      </c>
      <c r="R11" s="38">
        <v>0</v>
      </c>
      <c r="S11" s="38">
        <v>89</v>
      </c>
      <c r="T11" s="38">
        <v>53</v>
      </c>
      <c r="U11" s="38">
        <v>550</v>
      </c>
      <c r="V11" s="38">
        <v>10</v>
      </c>
      <c r="W11" s="38">
        <v>137</v>
      </c>
      <c r="X11" s="38">
        <v>105</v>
      </c>
    </row>
    <row r="12" spans="1:25" ht="20.100000000000001" customHeight="1" thickBot="1" x14ac:dyDescent="0.35">
      <c r="A12" s="29" t="s">
        <v>15</v>
      </c>
      <c r="B12" s="95">
        <f>SUM(B4:B11)</f>
        <v>2999</v>
      </c>
      <c r="C12" s="33">
        <f>SUM(C4:C11)</f>
        <v>112</v>
      </c>
      <c r="D12" s="33">
        <f t="shared" ref="D12:X12" si="0">SUM(D4:D11)</f>
        <v>42</v>
      </c>
      <c r="E12" s="33">
        <f t="shared" si="0"/>
        <v>181</v>
      </c>
      <c r="F12" s="33">
        <f t="shared" si="0"/>
        <v>14</v>
      </c>
      <c r="G12" s="33">
        <f t="shared" si="0"/>
        <v>306</v>
      </c>
      <c r="H12" s="33">
        <f t="shared" si="0"/>
        <v>48</v>
      </c>
      <c r="I12" s="33">
        <f t="shared" si="0"/>
        <v>353</v>
      </c>
      <c r="J12" s="33">
        <f t="shared" si="0"/>
        <v>229</v>
      </c>
      <c r="K12" s="33">
        <f t="shared" si="0"/>
        <v>53</v>
      </c>
      <c r="L12" s="33">
        <f t="shared" si="0"/>
        <v>169</v>
      </c>
      <c r="M12" s="33">
        <f t="shared" si="0"/>
        <v>550</v>
      </c>
      <c r="N12" s="33">
        <f t="shared" si="0"/>
        <v>433</v>
      </c>
      <c r="O12" s="33">
        <f t="shared" si="0"/>
        <v>18</v>
      </c>
      <c r="P12" s="33">
        <f t="shared" si="0"/>
        <v>18</v>
      </c>
      <c r="Q12" s="33">
        <f t="shared" si="0"/>
        <v>96</v>
      </c>
      <c r="R12" s="33">
        <f t="shared" si="0"/>
        <v>470</v>
      </c>
      <c r="S12" s="33">
        <f t="shared" si="0"/>
        <v>360</v>
      </c>
      <c r="T12" s="33">
        <f t="shared" si="0"/>
        <v>342</v>
      </c>
      <c r="U12" s="33">
        <f t="shared" si="0"/>
        <v>1674</v>
      </c>
      <c r="V12" s="33">
        <f t="shared" si="0"/>
        <v>39</v>
      </c>
      <c r="W12" s="33">
        <f t="shared" si="0"/>
        <v>439</v>
      </c>
      <c r="X12" s="33">
        <f t="shared" si="0"/>
        <v>586</v>
      </c>
    </row>
    <row r="13" spans="1:25" ht="20.100000000000001" customHeight="1" x14ac:dyDescent="0.3">
      <c r="A13" s="36"/>
      <c r="B13" s="37"/>
      <c r="C13" s="31"/>
      <c r="D13" s="32"/>
      <c r="E13" s="4"/>
      <c r="F13" s="64"/>
      <c r="G13" s="60"/>
      <c r="H13" s="60"/>
      <c r="I13" s="60"/>
      <c r="J13" s="60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</row>
    <row r="14" spans="1:25" ht="20.100000000000001" customHeight="1" thickBot="1" x14ac:dyDescent="0.35"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9"/>
      <c r="X14" s="9"/>
    </row>
    <row r="15" spans="1:25" s="34" customFormat="1" ht="83.25" customHeight="1" x14ac:dyDescent="0.3">
      <c r="A15" s="35" t="s">
        <v>4</v>
      </c>
      <c r="B15" s="30" t="s">
        <v>369</v>
      </c>
      <c r="C15" s="65" t="s">
        <v>374</v>
      </c>
      <c r="D15" s="65" t="s">
        <v>375</v>
      </c>
      <c r="E15" s="65" t="s">
        <v>376</v>
      </c>
      <c r="F15" s="65" t="s">
        <v>377</v>
      </c>
      <c r="G15" s="65" t="s">
        <v>378</v>
      </c>
      <c r="H15" s="65" t="s">
        <v>396</v>
      </c>
      <c r="I15" s="65" t="s">
        <v>379</v>
      </c>
      <c r="J15" s="65" t="s">
        <v>380</v>
      </c>
      <c r="K15" s="65" t="s">
        <v>381</v>
      </c>
      <c r="L15" s="65" t="s">
        <v>382</v>
      </c>
      <c r="M15" s="65" t="s">
        <v>383</v>
      </c>
      <c r="N15" s="65" t="s">
        <v>384</v>
      </c>
      <c r="O15" s="65" t="s">
        <v>385</v>
      </c>
      <c r="P15" s="65" t="s">
        <v>386</v>
      </c>
      <c r="Q15" s="65" t="s">
        <v>387</v>
      </c>
      <c r="R15" s="65" t="s">
        <v>388</v>
      </c>
      <c r="S15" s="65" t="s">
        <v>389</v>
      </c>
      <c r="T15" s="65" t="s">
        <v>390</v>
      </c>
      <c r="U15" s="65" t="s">
        <v>391</v>
      </c>
      <c r="V15" s="65" t="s">
        <v>392</v>
      </c>
      <c r="W15" s="65" t="s">
        <v>393</v>
      </c>
      <c r="X15" s="65" t="s">
        <v>394</v>
      </c>
    </row>
    <row r="16" spans="1:25" s="11" customFormat="1" ht="20.100000000000001" customHeight="1" x14ac:dyDescent="0.3">
      <c r="A16" s="19" t="s">
        <v>5</v>
      </c>
      <c r="B16" s="93">
        <v>20</v>
      </c>
      <c r="C16" s="41">
        <f>C4/$B4</f>
        <v>0.05</v>
      </c>
      <c r="D16" s="41">
        <f t="shared" ref="D16:V24" si="1">D4/$B4</f>
        <v>0</v>
      </c>
      <c r="E16" s="41">
        <f t="shared" si="1"/>
        <v>0</v>
      </c>
      <c r="F16" s="41">
        <f t="shared" si="1"/>
        <v>0</v>
      </c>
      <c r="G16" s="41">
        <f t="shared" si="1"/>
        <v>0.15</v>
      </c>
      <c r="H16" s="41">
        <f t="shared" ref="H16" si="2">H4/$B4</f>
        <v>0.05</v>
      </c>
      <c r="I16" s="41">
        <f t="shared" si="1"/>
        <v>0.2</v>
      </c>
      <c r="J16" s="41">
        <f t="shared" si="1"/>
        <v>0</v>
      </c>
      <c r="K16" s="41">
        <f t="shared" si="1"/>
        <v>0.05</v>
      </c>
      <c r="L16" s="41">
        <f t="shared" si="1"/>
        <v>0</v>
      </c>
      <c r="M16" s="41">
        <f t="shared" si="1"/>
        <v>0.2</v>
      </c>
      <c r="N16" s="41">
        <f t="shared" si="1"/>
        <v>0.05</v>
      </c>
      <c r="O16" s="41">
        <f t="shared" si="1"/>
        <v>0</v>
      </c>
      <c r="P16" s="41">
        <f t="shared" si="1"/>
        <v>0</v>
      </c>
      <c r="Q16" s="41">
        <f t="shared" si="1"/>
        <v>0</v>
      </c>
      <c r="R16" s="41">
        <f t="shared" si="1"/>
        <v>0.35</v>
      </c>
      <c r="S16" s="41">
        <f t="shared" si="1"/>
        <v>0.1</v>
      </c>
      <c r="T16" s="41">
        <f t="shared" si="1"/>
        <v>0.1</v>
      </c>
      <c r="U16" s="41">
        <f t="shared" si="1"/>
        <v>0.3</v>
      </c>
      <c r="V16" s="41">
        <f t="shared" si="1"/>
        <v>0</v>
      </c>
      <c r="W16" s="41">
        <f t="shared" ref="W16:X16" si="3">W4/$B4</f>
        <v>0.15</v>
      </c>
      <c r="X16" s="41">
        <f t="shared" si="3"/>
        <v>0.25</v>
      </c>
    </row>
    <row r="17" spans="1:24" ht="20.100000000000001" customHeight="1" x14ac:dyDescent="0.3">
      <c r="A17" s="19" t="s">
        <v>6</v>
      </c>
      <c r="B17" s="93">
        <v>221</v>
      </c>
      <c r="C17" s="41">
        <f t="shared" ref="C17:S24" si="4">C5/$B5</f>
        <v>1.8099547511312219E-2</v>
      </c>
      <c r="D17" s="41">
        <f t="shared" si="4"/>
        <v>9.0497737556561094E-3</v>
      </c>
      <c r="E17" s="41">
        <f t="shared" si="4"/>
        <v>0</v>
      </c>
      <c r="F17" s="41">
        <f t="shared" si="4"/>
        <v>0</v>
      </c>
      <c r="G17" s="41">
        <f t="shared" si="4"/>
        <v>4.5248868778280542E-2</v>
      </c>
      <c r="H17" s="41">
        <f t="shared" ref="H17" si="5">H5/$B5</f>
        <v>9.0497737556561094E-3</v>
      </c>
      <c r="I17" s="41">
        <f t="shared" si="4"/>
        <v>1.8099547511312219E-2</v>
      </c>
      <c r="J17" s="41">
        <f t="shared" si="4"/>
        <v>1.3574660633484163E-2</v>
      </c>
      <c r="K17" s="41">
        <f t="shared" si="4"/>
        <v>4.5248868778280547E-3</v>
      </c>
      <c r="L17" s="41">
        <f t="shared" si="4"/>
        <v>1.8099547511312219E-2</v>
      </c>
      <c r="M17" s="41">
        <f t="shared" si="4"/>
        <v>7.2398190045248875E-2</v>
      </c>
      <c r="N17" s="41">
        <f t="shared" si="4"/>
        <v>3.1674208144796379E-2</v>
      </c>
      <c r="O17" s="41">
        <f t="shared" si="4"/>
        <v>4.5248868778280547E-3</v>
      </c>
      <c r="P17" s="41">
        <f t="shared" si="4"/>
        <v>1.8099547511312219E-2</v>
      </c>
      <c r="Q17" s="41">
        <f t="shared" si="4"/>
        <v>7.6923076923076927E-2</v>
      </c>
      <c r="R17" s="41">
        <f t="shared" si="4"/>
        <v>0.75565610859728505</v>
      </c>
      <c r="S17" s="41">
        <f t="shared" si="4"/>
        <v>5.8823529411764705E-2</v>
      </c>
      <c r="T17" s="41">
        <f t="shared" si="1"/>
        <v>7.2398190045248875E-2</v>
      </c>
      <c r="U17" s="41">
        <f t="shared" si="1"/>
        <v>0.19909502262443438</v>
      </c>
      <c r="V17" s="41">
        <f>V5/$B5</f>
        <v>9.0497737556561094E-3</v>
      </c>
      <c r="W17" s="41">
        <f t="shared" ref="W17:X17" si="6">W5/$B5</f>
        <v>5.4298642533936653E-2</v>
      </c>
      <c r="X17" s="41">
        <f t="shared" si="6"/>
        <v>9.9547511312217188E-2</v>
      </c>
    </row>
    <row r="18" spans="1:24" ht="20.100000000000001" customHeight="1" x14ac:dyDescent="0.3">
      <c r="A18" s="19" t="s">
        <v>7</v>
      </c>
      <c r="B18" s="93">
        <v>369</v>
      </c>
      <c r="C18" s="41">
        <f t="shared" si="4"/>
        <v>3.2520325203252036E-2</v>
      </c>
      <c r="D18" s="41">
        <f t="shared" si="1"/>
        <v>0</v>
      </c>
      <c r="E18" s="41">
        <f t="shared" si="1"/>
        <v>1.0840108401084011E-2</v>
      </c>
      <c r="F18" s="41">
        <f t="shared" si="1"/>
        <v>2.7100271002710027E-3</v>
      </c>
      <c r="G18" s="41">
        <f t="shared" si="1"/>
        <v>4.878048780487805E-2</v>
      </c>
      <c r="H18" s="41">
        <f t="shared" ref="H18" si="7">H6/$B6</f>
        <v>5.4200542005420054E-3</v>
      </c>
      <c r="I18" s="41">
        <f t="shared" si="1"/>
        <v>4.878048780487805E-2</v>
      </c>
      <c r="J18" s="41">
        <f t="shared" si="1"/>
        <v>1.8970189701897018E-2</v>
      </c>
      <c r="K18" s="41">
        <f t="shared" si="1"/>
        <v>1.3550135501355014E-2</v>
      </c>
      <c r="L18" s="41">
        <f t="shared" si="1"/>
        <v>8.130081300813009E-3</v>
      </c>
      <c r="M18" s="41">
        <f t="shared" si="1"/>
        <v>8.943089430894309E-2</v>
      </c>
      <c r="N18" s="41">
        <f t="shared" si="1"/>
        <v>3.7940379403794036E-2</v>
      </c>
      <c r="O18" s="41">
        <f t="shared" si="1"/>
        <v>0</v>
      </c>
      <c r="P18" s="41">
        <f t="shared" si="1"/>
        <v>5.4200542005420054E-3</v>
      </c>
      <c r="Q18" s="41">
        <f t="shared" si="1"/>
        <v>8.943089430894309E-2</v>
      </c>
      <c r="R18" s="41">
        <f t="shared" si="1"/>
        <v>0.69376693766937669</v>
      </c>
      <c r="S18" s="41">
        <f t="shared" si="1"/>
        <v>7.0460704607046065E-2</v>
      </c>
      <c r="T18" s="41">
        <f t="shared" si="1"/>
        <v>7.8590785907859076E-2</v>
      </c>
      <c r="U18" s="41">
        <f t="shared" si="1"/>
        <v>0.22493224932249323</v>
      </c>
      <c r="V18" s="41">
        <f t="shared" si="1"/>
        <v>5.4200542005420054E-3</v>
      </c>
      <c r="W18" s="41">
        <f t="shared" ref="W18:X18" si="8">W6/$B6</f>
        <v>4.878048780487805E-2</v>
      </c>
      <c r="X18" s="41">
        <f t="shared" si="8"/>
        <v>0.11382113821138211</v>
      </c>
    </row>
    <row r="19" spans="1:24" ht="20.100000000000001" customHeight="1" x14ac:dyDescent="0.3">
      <c r="A19" s="19" t="s">
        <v>8</v>
      </c>
      <c r="B19" s="93">
        <v>245</v>
      </c>
      <c r="C19" s="41">
        <f t="shared" si="4"/>
        <v>5.7142857142857141E-2</v>
      </c>
      <c r="D19" s="41">
        <f t="shared" si="1"/>
        <v>2.0408163265306121E-2</v>
      </c>
      <c r="E19" s="41">
        <f>E7/$B7</f>
        <v>2.0408163265306121E-2</v>
      </c>
      <c r="F19" s="41">
        <f t="shared" si="1"/>
        <v>0</v>
      </c>
      <c r="G19" s="41">
        <f t="shared" si="1"/>
        <v>0.10612244897959183</v>
      </c>
      <c r="H19" s="41">
        <f t="shared" ref="H19" si="9">H7/$B7</f>
        <v>1.6326530612244899E-2</v>
      </c>
      <c r="I19" s="41">
        <f t="shared" si="1"/>
        <v>0.15102040816326531</v>
      </c>
      <c r="J19" s="41">
        <f t="shared" si="1"/>
        <v>6.9387755102040816E-2</v>
      </c>
      <c r="K19" s="41">
        <f t="shared" si="1"/>
        <v>2.0408163265306121E-2</v>
      </c>
      <c r="L19" s="41">
        <f t="shared" si="1"/>
        <v>2.8571428571428571E-2</v>
      </c>
      <c r="M19" s="41">
        <f t="shared" si="1"/>
        <v>0.23265306122448978</v>
      </c>
      <c r="N19" s="41">
        <f t="shared" si="1"/>
        <v>7.7551020408163265E-2</v>
      </c>
      <c r="O19" s="41">
        <f t="shared" si="1"/>
        <v>1.2244897959183673E-2</v>
      </c>
      <c r="P19" s="41">
        <f t="shared" si="1"/>
        <v>8.1632653061224497E-3</v>
      </c>
      <c r="Q19" s="41">
        <f t="shared" si="1"/>
        <v>9.3877551020408165E-2</v>
      </c>
      <c r="R19" s="41">
        <f t="shared" si="1"/>
        <v>0.15918367346938775</v>
      </c>
      <c r="S19" s="41">
        <f t="shared" si="1"/>
        <v>0.15918367346938775</v>
      </c>
      <c r="T19" s="41">
        <f t="shared" si="1"/>
        <v>0.20408163265306123</v>
      </c>
      <c r="U19" s="41">
        <f t="shared" si="1"/>
        <v>0.50204081632653064</v>
      </c>
      <c r="V19" s="41">
        <f t="shared" si="1"/>
        <v>1.6326530612244899E-2</v>
      </c>
      <c r="W19" s="41">
        <f t="shared" ref="W19:X19" si="10">W7/$B7</f>
        <v>0.14693877551020409</v>
      </c>
      <c r="X19" s="41">
        <f t="shared" si="10"/>
        <v>0.28163265306122448</v>
      </c>
    </row>
    <row r="20" spans="1:24" ht="20.100000000000001" customHeight="1" x14ac:dyDescent="0.3">
      <c r="A20" s="19" t="s">
        <v>9</v>
      </c>
      <c r="B20" s="93">
        <v>340</v>
      </c>
      <c r="C20" s="41">
        <f t="shared" si="4"/>
        <v>4.1176470588235294E-2</v>
      </c>
      <c r="D20" s="41">
        <f t="shared" si="1"/>
        <v>2.9411764705882353E-2</v>
      </c>
      <c r="E20" s="41">
        <f t="shared" si="1"/>
        <v>4.1176470588235294E-2</v>
      </c>
      <c r="F20" s="41">
        <f t="shared" si="1"/>
        <v>5.8823529411764705E-3</v>
      </c>
      <c r="G20" s="41">
        <f t="shared" si="1"/>
        <v>0.14117647058823529</v>
      </c>
      <c r="H20" s="41">
        <f t="shared" ref="H20" si="11">H8/$B8</f>
        <v>3.5294117647058823E-2</v>
      </c>
      <c r="I20" s="41">
        <f t="shared" si="1"/>
        <v>0.2</v>
      </c>
      <c r="J20" s="41">
        <f t="shared" si="1"/>
        <v>9.7058823529411767E-2</v>
      </c>
      <c r="K20" s="41">
        <f t="shared" si="1"/>
        <v>3.2352941176470591E-2</v>
      </c>
      <c r="L20" s="41">
        <f t="shared" si="1"/>
        <v>4.7058823529411764E-2</v>
      </c>
      <c r="M20" s="41">
        <f t="shared" si="1"/>
        <v>0.3411764705882353</v>
      </c>
      <c r="N20" s="41">
        <f t="shared" si="1"/>
        <v>0.13235294117647059</v>
      </c>
      <c r="O20" s="41">
        <f t="shared" si="1"/>
        <v>5.8823529411764705E-3</v>
      </c>
      <c r="P20" s="41">
        <f t="shared" si="1"/>
        <v>2.9411764705882353E-3</v>
      </c>
      <c r="Q20" s="41">
        <f t="shared" si="1"/>
        <v>1.4705882352941176E-2</v>
      </c>
      <c r="R20" s="41">
        <f t="shared" si="1"/>
        <v>2.9411764705882353E-3</v>
      </c>
      <c r="S20" s="41">
        <f t="shared" si="1"/>
        <v>0.19411764705882353</v>
      </c>
      <c r="T20" s="41">
        <f t="shared" si="1"/>
        <v>0.2</v>
      </c>
      <c r="U20" s="41">
        <f t="shared" si="1"/>
        <v>0.65</v>
      </c>
      <c r="V20" s="41">
        <f t="shared" si="1"/>
        <v>2.3529411764705882E-2</v>
      </c>
      <c r="W20" s="41">
        <f t="shared" ref="W20:X20" si="12">W8/$B8</f>
        <v>0.18823529411764706</v>
      </c>
      <c r="X20" s="41">
        <f t="shared" si="12"/>
        <v>0.32941176470588235</v>
      </c>
    </row>
    <row r="21" spans="1:24" ht="20.100000000000001" customHeight="1" x14ac:dyDescent="0.3">
      <c r="A21" s="19" t="s">
        <v>10</v>
      </c>
      <c r="B21" s="93">
        <v>474</v>
      </c>
      <c r="C21" s="41">
        <f t="shared" si="4"/>
        <v>3.7974683544303799E-2</v>
      </c>
      <c r="D21" s="41">
        <f t="shared" si="1"/>
        <v>1.8987341772151899E-2</v>
      </c>
      <c r="E21" s="41">
        <f t="shared" si="1"/>
        <v>5.0632911392405063E-2</v>
      </c>
      <c r="F21" s="41">
        <f t="shared" si="1"/>
        <v>0</v>
      </c>
      <c r="G21" s="41">
        <f t="shared" si="1"/>
        <v>0.15611814345991562</v>
      </c>
      <c r="H21" s="41">
        <f t="shared" ref="H21" si="13">H9/$B9</f>
        <v>2.3206751054852322E-2</v>
      </c>
      <c r="I21" s="41">
        <f t="shared" si="1"/>
        <v>0.13502109704641349</v>
      </c>
      <c r="J21" s="41">
        <f t="shared" si="1"/>
        <v>9.49367088607595E-2</v>
      </c>
      <c r="K21" s="41">
        <f t="shared" si="1"/>
        <v>2.5316455696202531E-2</v>
      </c>
      <c r="L21" s="41">
        <f t="shared" si="1"/>
        <v>6.3291139240506333E-2</v>
      </c>
      <c r="M21" s="41">
        <f t="shared" si="1"/>
        <v>0.23417721518987342</v>
      </c>
      <c r="N21" s="41">
        <f t="shared" si="1"/>
        <v>0.15822784810126583</v>
      </c>
      <c r="O21" s="41">
        <f t="shared" si="1"/>
        <v>1.2658227848101266E-2</v>
      </c>
      <c r="P21" s="41">
        <f t="shared" si="1"/>
        <v>6.3291139240506328E-3</v>
      </c>
      <c r="Q21" s="41">
        <f t="shared" si="1"/>
        <v>1.0548523206751054E-2</v>
      </c>
      <c r="R21" s="41">
        <f t="shared" si="1"/>
        <v>0</v>
      </c>
      <c r="S21" s="41">
        <f t="shared" si="1"/>
        <v>0.1371308016877637</v>
      </c>
      <c r="T21" s="41">
        <f t="shared" si="1"/>
        <v>0.13291139240506328</v>
      </c>
      <c r="U21" s="41">
        <f t="shared" si="1"/>
        <v>0.59704641350210974</v>
      </c>
      <c r="V21" s="41">
        <f t="shared" si="1"/>
        <v>1.8987341772151899E-2</v>
      </c>
      <c r="W21" s="41">
        <f t="shared" ref="W21:X21" si="14">W9/$B9</f>
        <v>0.18565400843881857</v>
      </c>
      <c r="X21" s="41">
        <f t="shared" si="14"/>
        <v>0.23417721518987342</v>
      </c>
    </row>
    <row r="22" spans="1:24" ht="20.100000000000001" customHeight="1" x14ac:dyDescent="0.3">
      <c r="A22" s="19" t="s">
        <v>11</v>
      </c>
      <c r="B22" s="93">
        <v>545</v>
      </c>
      <c r="C22" s="41">
        <f t="shared" si="4"/>
        <v>4.2201834862385323E-2</v>
      </c>
      <c r="D22" s="41">
        <f t="shared" si="1"/>
        <v>1.4678899082568808E-2</v>
      </c>
      <c r="E22" s="41">
        <f t="shared" si="1"/>
        <v>7.7064220183486243E-2</v>
      </c>
      <c r="F22" s="41">
        <f t="shared" si="1"/>
        <v>9.1743119266055051E-3</v>
      </c>
      <c r="G22" s="41">
        <f t="shared" si="1"/>
        <v>0.12660550458715597</v>
      </c>
      <c r="H22" s="41">
        <f t="shared" ref="H22" si="15">H10/$B10</f>
        <v>1.2844036697247707E-2</v>
      </c>
      <c r="I22" s="41">
        <f t="shared" si="1"/>
        <v>0.15596330275229359</v>
      </c>
      <c r="J22" s="41">
        <f t="shared" si="1"/>
        <v>0.13211009174311927</v>
      </c>
      <c r="K22" s="41">
        <f t="shared" si="1"/>
        <v>1.4678899082568808E-2</v>
      </c>
      <c r="L22" s="41">
        <f t="shared" si="1"/>
        <v>9.1743119266055051E-2</v>
      </c>
      <c r="M22" s="41">
        <f t="shared" si="1"/>
        <v>0.1834862385321101</v>
      </c>
      <c r="N22" s="41">
        <f t="shared" si="1"/>
        <v>0.19633027522935781</v>
      </c>
      <c r="O22" s="41">
        <f t="shared" si="1"/>
        <v>5.5045871559633031E-3</v>
      </c>
      <c r="P22" s="41">
        <f t="shared" si="1"/>
        <v>7.3394495412844041E-3</v>
      </c>
      <c r="Q22" s="41">
        <f t="shared" si="1"/>
        <v>9.1743119266055051E-3</v>
      </c>
      <c r="R22" s="41">
        <f t="shared" si="1"/>
        <v>0</v>
      </c>
      <c r="S22" s="41">
        <f t="shared" si="1"/>
        <v>0.11009174311926606</v>
      </c>
      <c r="T22" s="41">
        <f t="shared" si="1"/>
        <v>0.11192660550458716</v>
      </c>
      <c r="U22" s="41">
        <f t="shared" si="1"/>
        <v>0.66788990825688077</v>
      </c>
      <c r="V22" s="41">
        <f t="shared" si="1"/>
        <v>7.3394495412844041E-3</v>
      </c>
      <c r="W22" s="41">
        <f t="shared" ref="W22:X22" si="16">W10/$B10</f>
        <v>0.14862385321100918</v>
      </c>
      <c r="X22" s="41">
        <f t="shared" si="16"/>
        <v>0.22018348623853212</v>
      </c>
    </row>
    <row r="23" spans="1:24" ht="20.100000000000001" customHeight="1" x14ac:dyDescent="0.3">
      <c r="A23" s="25" t="s">
        <v>12</v>
      </c>
      <c r="B23" s="94">
        <v>785</v>
      </c>
      <c r="C23" s="42">
        <f>C11/$B11</f>
        <v>3.3121019108280254E-2</v>
      </c>
      <c r="D23" s="42">
        <f t="shared" si="1"/>
        <v>1.019108280254777E-2</v>
      </c>
      <c r="E23" s="42">
        <f t="shared" si="1"/>
        <v>0.11719745222929936</v>
      </c>
      <c r="F23" s="42">
        <f t="shared" si="1"/>
        <v>7.6433121019108281E-3</v>
      </c>
      <c r="G23" s="42">
        <f t="shared" si="1"/>
        <v>7.3885350318471335E-2</v>
      </c>
      <c r="H23" s="42">
        <f t="shared" ref="H23" si="17">H11/$B11</f>
        <v>1.1464968152866241E-2</v>
      </c>
      <c r="I23" s="42">
        <f t="shared" si="1"/>
        <v>9.2993630573248401E-2</v>
      </c>
      <c r="J23" s="42">
        <f t="shared" si="1"/>
        <v>6.6242038216560509E-2</v>
      </c>
      <c r="K23" s="42">
        <f t="shared" si="1"/>
        <v>1.2738853503184714E-2</v>
      </c>
      <c r="L23" s="42">
        <f t="shared" si="1"/>
        <v>7.5159235668789806E-2</v>
      </c>
      <c r="M23" s="42">
        <f t="shared" si="1"/>
        <v>0.14394904458598726</v>
      </c>
      <c r="N23" s="42">
        <f t="shared" si="1"/>
        <v>0.21019108280254778</v>
      </c>
      <c r="O23" s="42">
        <f t="shared" si="1"/>
        <v>3.821656050955414E-3</v>
      </c>
      <c r="P23" s="42">
        <f t="shared" si="1"/>
        <v>2.5477707006369425E-3</v>
      </c>
      <c r="Q23" s="42">
        <f t="shared" si="1"/>
        <v>1.019108280254777E-2</v>
      </c>
      <c r="R23" s="42">
        <f t="shared" si="1"/>
        <v>0</v>
      </c>
      <c r="S23" s="42">
        <f t="shared" si="1"/>
        <v>0.11337579617834395</v>
      </c>
      <c r="T23" s="42">
        <f t="shared" si="1"/>
        <v>6.751592356687898E-2</v>
      </c>
      <c r="U23" s="42">
        <f t="shared" si="1"/>
        <v>0.70063694267515919</v>
      </c>
      <c r="V23" s="42">
        <f t="shared" si="1"/>
        <v>1.2738853503184714E-2</v>
      </c>
      <c r="W23" s="42">
        <f t="shared" ref="W23:X23" si="18">W11/$B11</f>
        <v>0.17452229299363056</v>
      </c>
      <c r="X23" s="42">
        <f t="shared" si="18"/>
        <v>0.13375796178343949</v>
      </c>
    </row>
    <row r="24" spans="1:24" ht="20.100000000000001" customHeight="1" thickBot="1" x14ac:dyDescent="0.35">
      <c r="A24" s="29" t="s">
        <v>372</v>
      </c>
      <c r="B24" s="95">
        <f>SUM(B16:B23)</f>
        <v>2999</v>
      </c>
      <c r="C24" s="55">
        <f t="shared" si="4"/>
        <v>3.7345781927309106E-2</v>
      </c>
      <c r="D24" s="55">
        <f t="shared" si="1"/>
        <v>1.4004668222740914E-2</v>
      </c>
      <c r="E24" s="55">
        <f t="shared" si="1"/>
        <v>6.0353451150383458E-2</v>
      </c>
      <c r="F24" s="55">
        <f t="shared" si="1"/>
        <v>4.6682227409136383E-3</v>
      </c>
      <c r="G24" s="55">
        <f t="shared" si="1"/>
        <v>0.10203401133711237</v>
      </c>
      <c r="H24" s="55">
        <f t="shared" ref="H24" si="19">H12/$B12</f>
        <v>1.6005335111703902E-2</v>
      </c>
      <c r="I24" s="55">
        <f t="shared" si="1"/>
        <v>0.11770590196732245</v>
      </c>
      <c r="J24" s="55">
        <f t="shared" si="1"/>
        <v>7.6358786262087364E-2</v>
      </c>
      <c r="K24" s="55">
        <f t="shared" si="1"/>
        <v>1.7672557519173057E-2</v>
      </c>
      <c r="L24" s="55">
        <f t="shared" si="1"/>
        <v>5.6352117372457489E-2</v>
      </c>
      <c r="M24" s="55">
        <f t="shared" si="1"/>
        <v>0.18339446482160721</v>
      </c>
      <c r="N24" s="55">
        <f t="shared" si="1"/>
        <v>0.14438146048682896</v>
      </c>
      <c r="O24" s="55">
        <f t="shared" si="1"/>
        <v>6.0020006668889628E-3</v>
      </c>
      <c r="P24" s="55">
        <f t="shared" si="1"/>
        <v>6.0020006668889628E-3</v>
      </c>
      <c r="Q24" s="55">
        <f t="shared" si="1"/>
        <v>3.2010670223407804E-2</v>
      </c>
      <c r="R24" s="55">
        <f t="shared" si="1"/>
        <v>0.1567189063021007</v>
      </c>
      <c r="S24" s="55">
        <f t="shared" si="1"/>
        <v>0.12004001333777926</v>
      </c>
      <c r="T24" s="55">
        <f t="shared" si="1"/>
        <v>0.1140380126708903</v>
      </c>
      <c r="U24" s="55">
        <f t="shared" si="1"/>
        <v>0.55818606202067356</v>
      </c>
      <c r="V24" s="55">
        <f t="shared" si="1"/>
        <v>1.300433477825942E-2</v>
      </c>
      <c r="W24" s="55">
        <f t="shared" ref="W24:X24" si="20">W12/$B12</f>
        <v>0.14638212737579193</v>
      </c>
      <c r="X24" s="55">
        <f t="shared" si="20"/>
        <v>0.19539846615538514</v>
      </c>
    </row>
  </sheetData>
  <pageMargins left="0.23622047244094491" right="0.23622047244094491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Title page</vt:lpstr>
      <vt:lpstr>Appendix Table 1</vt:lpstr>
      <vt:lpstr>Appendix Table 2</vt:lpstr>
      <vt:lpstr>Appendix Table 3</vt:lpstr>
      <vt:lpstr>Appendix Table 4</vt:lpstr>
      <vt:lpstr>Appendix Table 5</vt:lpstr>
      <vt:lpstr>Appendix Table 6</vt:lpstr>
      <vt:lpstr>Appendix Table 7</vt:lpstr>
      <vt:lpstr>Appendix Table 8</vt:lpstr>
      <vt:lpstr>Appendix Table 9</vt:lpstr>
      <vt:lpstr>Appendix Table 10</vt:lpstr>
      <vt:lpstr>Appendix Table 11</vt:lpstr>
      <vt:lpstr>Appendix Table 12</vt:lpstr>
      <vt:lpstr>Appendix Table 13</vt:lpstr>
      <vt:lpstr>'Appendix Table 10'!Print_Area</vt:lpstr>
      <vt:lpstr>'Appendix Table 11'!Print_Area</vt:lpstr>
      <vt:lpstr>'Appendix Table 12'!Print_Area</vt:lpstr>
      <vt:lpstr>'Appendix Table 13'!Print_Area</vt:lpstr>
      <vt:lpstr>'Appendix Table 4'!Print_Area</vt:lpstr>
      <vt:lpstr>'Appendix Table 5'!Print_Area</vt:lpstr>
      <vt:lpstr>'Appendix Table 6'!Print_Area</vt:lpstr>
      <vt:lpstr>'Appendix Table 7'!Print_Area</vt:lpstr>
      <vt:lpstr>'Appendix Table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2017-12-18T11:23:22Z</dcterms:created>
  <dcterms:modified xsi:type="dcterms:W3CDTF">2020-04-03T15:29:28Z</dcterms:modified>
</cp:coreProperties>
</file>