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pivotTables/pivotTable1.xml" ContentType="application/vnd.openxmlformats-officedocument.spreadsheetml.pivotTable+xml"/>
  <Override PartName="/xl/drawings/drawing2.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dc.gov\project\NIOSH_CWCS_BWCOH\OSH2010\iITM4\OSH10_WrittenOutput\MSCC\JOEM\Indiv Main Tables and Figures 20170509\"/>
    </mc:Choice>
  </mc:AlternateContent>
  <bookViews>
    <workbookView xWindow="0" yWindow="0" windowWidth="12285" windowHeight="6330" tabRatio="669" firstSheet="3" activeTab="3"/>
  </bookViews>
  <sheets>
    <sheet name="T3&amp;T4_COUNT_POOLED_01--11" sheetId="11" state="hidden" r:id="rId1"/>
    <sheet name="T5 case definition counts" sheetId="23" state="hidden" r:id="rId2"/>
    <sheet name="T7_Rate_POOLED_01-11" sheetId="12" state="hidden" r:id="rId3"/>
    <sheet name="ST5 NAICS3_POOLED_LT" sheetId="13" r:id="rId4"/>
    <sheet name="T4_ERGO PI_NAICS4_25P00LT_01-11" sheetId="5" state="hidden" r:id="rId5"/>
    <sheet name="T5_STF PI_NAICS4_25PooLT_01-11" sheetId="6" state="hidden" r:id="rId6"/>
    <sheet name="T6_OTH PI_NAICS4_25PooLT_01-11" sheetId="7" state="hidden" r:id="rId7"/>
    <sheet name="FYI NORA SECTORS-Descriptive" sheetId="19" state="hidden" r:id="rId8"/>
    <sheet name="OLD F1 NORA_FIGURES_POOLED" sheetId="20" state="hidden" r:id="rId9"/>
    <sheet name="PIVOT TABLE N4LT" sheetId="21" state="hidden" r:id="rId10"/>
    <sheet name="FIGURES_POOLED" sheetId="22" state="hidden" r:id="rId11"/>
  </sheets>
  <definedNames>
    <definedName name="_xlnm._FilterDatabase" localSheetId="3" hidden="1">'ST5 NAICS3_POOLED_LT'!$A$2:$N$217</definedName>
    <definedName name="_xlnm._FilterDatabase" localSheetId="4" hidden="1">'T4_ERGO PI_NAICS4_25P00LT_01-11'!$C$2:$N$2</definedName>
    <definedName name="_xlnm._FilterDatabase" localSheetId="5" hidden="1">'T5_STF PI_NAICS4_25PooLT_01-11'!$A$2:$O$2</definedName>
    <definedName name="_xlnm._FilterDatabase" localSheetId="6" hidden="1">'T6_OTH PI_NAICS4_25PooLT_01-11'!$A$2:$O$2</definedName>
    <definedName name="ALL_CAUSES_LT_MO_N" localSheetId="4">#REF!</definedName>
    <definedName name="ALL_CAUSES_LT_MO_N" localSheetId="5">#REF!</definedName>
    <definedName name="ERGO_LT_MO_N" localSheetId="4">#REF!</definedName>
    <definedName name="ERGO_LT_MO_N" localSheetId="5">#REF!</definedName>
    <definedName name="IDX" localSheetId="10">FIGURES_POOLED!$A$1</definedName>
    <definedName name="IDX" localSheetId="8">'OLD F1 NORA_FIGURES_POOLED'!$A$1</definedName>
    <definedName name="IDX" localSheetId="3">'ST5 NAICS3_POOLED_LT'!#REF!</definedName>
    <definedName name="IDX" localSheetId="0">'T3&amp;T4_COUNT_POOLED_01--11'!$B$2</definedName>
    <definedName name="IDX" localSheetId="4">'T4_ERGO PI_NAICS4_25P00LT_01-11'!$C$1</definedName>
    <definedName name="IDX" localSheetId="5">'T5_STF PI_NAICS4_25PooLT_01-11'!#REF!</definedName>
    <definedName name="IDX" localSheetId="6">'T6_OTH PI_NAICS4_25PooLT_01-11'!#REF!</definedName>
    <definedName name="IDX" localSheetId="2">'T7_Rate_POOLED_01-11'!$B$6</definedName>
    <definedName name="MSD_LT_R" localSheetId="4">#REF!</definedName>
    <definedName name="MSD_LT_R" localSheetId="5">#REF!</definedName>
    <definedName name="OTH_LT_MO_N" localSheetId="4">#REF!</definedName>
    <definedName name="OTH_LT_MO_N" localSheetId="5">#REF!</definedName>
    <definedName name="_xlnm.Print_Area" localSheetId="10">FIGURES_POOLED!$H$1:$S$44</definedName>
    <definedName name="_xlnm.Print_Area" localSheetId="7">'FYI NORA SECTORS-Descriptive'!$A$2:$O$48</definedName>
    <definedName name="_xlnm.Print_Area" localSheetId="8">'OLD F1 NORA_FIGURES_POOLED'!$AB$1:$BI$47,'OLD F1 NORA_FIGURES_POOLED'!$M$3:$Z$84</definedName>
    <definedName name="_xlnm.Print_Area" localSheetId="3">'ST5 NAICS3_POOLED_LT'!$B$1:$N$218</definedName>
    <definedName name="_xlnm.Print_Area" localSheetId="0">'T3&amp;T4_COUNT_POOLED_01--11'!$B$1:$X$121</definedName>
    <definedName name="_xlnm.Print_Area" localSheetId="4">'T4_ERGO PI_NAICS4_25P00LT_01-11'!$C$1:$N$29</definedName>
    <definedName name="_xlnm.Print_Area" localSheetId="1">'T5 case definition counts'!$A$1:$H$36</definedName>
    <definedName name="_xlnm.Print_Area" localSheetId="5">'T5_STF PI_NAICS4_25PooLT_01-11'!$C$1:$N$30</definedName>
    <definedName name="_xlnm.Print_Area" localSheetId="6">'T6_OTH PI_NAICS4_25PooLT_01-11'!$C$1:$N$30</definedName>
    <definedName name="_xlnm.Print_Area" localSheetId="2">'T7_Rate_POOLED_01-11'!$B$1:$X$56</definedName>
    <definedName name="_xlnm.Print_Titles" localSheetId="7">'FYI NORA SECTORS-Descriptive'!$3:$12</definedName>
    <definedName name="_xlnm.Print_Titles" localSheetId="3">'ST5 NAICS3_POOLED_LT'!$2:$2</definedName>
    <definedName name="_xlnm.Print_Titles" localSheetId="0">'T3&amp;T4_COUNT_POOLED_01--11'!$B:$B</definedName>
    <definedName name="STF_LT_MO_N" localSheetId="4">#REF!</definedName>
    <definedName name="STF_LT_MO_N" localSheetId="5">#REF!</definedName>
    <definedName name="Z_ED6A2164_0DE4_4745_81B6_C597EB3655F0_.wvu.Cols" localSheetId="7" hidden="1">'FYI NORA SECTORS-Descriptive'!$P:$Q</definedName>
    <definedName name="Z_ED6A2164_0DE4_4745_81B6_C597EB3655F0_.wvu.Cols" localSheetId="0" hidden="1">'T3&amp;T4_COUNT_POOLED_01--11'!$A:$A</definedName>
    <definedName name="Z_ED6A2164_0DE4_4745_81B6_C597EB3655F0_.wvu.Cols" localSheetId="4" hidden="1">'T4_ERGO PI_NAICS4_25P00LT_01-11'!$M:$M</definedName>
    <definedName name="Z_ED6A2164_0DE4_4745_81B6_C597EB3655F0_.wvu.Cols" localSheetId="5" hidden="1">'T5_STF PI_NAICS4_25PooLT_01-11'!$M:$M</definedName>
    <definedName name="Z_ED6A2164_0DE4_4745_81B6_C597EB3655F0_.wvu.Cols" localSheetId="6" hidden="1">'T6_OTH PI_NAICS4_25PooLT_01-11'!$M:$M</definedName>
    <definedName name="Z_ED6A2164_0DE4_4745_81B6_C597EB3655F0_.wvu.FilterData" localSheetId="3" hidden="1">'ST5 NAICS3_POOLED_LT'!$A$2:$N$2</definedName>
    <definedName name="Z_ED6A2164_0DE4_4745_81B6_C597EB3655F0_.wvu.FilterData" localSheetId="4" hidden="1">'T4_ERGO PI_NAICS4_25P00LT_01-11'!$C$2:$N$2</definedName>
    <definedName name="Z_ED6A2164_0DE4_4745_81B6_C597EB3655F0_.wvu.FilterData" localSheetId="5" hidden="1">'T5_STF PI_NAICS4_25PooLT_01-11'!$A$2:$O$2</definedName>
    <definedName name="Z_ED6A2164_0DE4_4745_81B6_C597EB3655F0_.wvu.FilterData" localSheetId="6" hidden="1">'T6_OTH PI_NAICS4_25PooLT_01-11'!$A$2:$O$2</definedName>
    <definedName name="Z_ED6A2164_0DE4_4745_81B6_C597EB3655F0_.wvu.PrintArea" localSheetId="10" hidden="1">FIGURES_POOLED!$H$1:$S$44</definedName>
    <definedName name="Z_ED6A2164_0DE4_4745_81B6_C597EB3655F0_.wvu.PrintArea" localSheetId="7" hidden="1">'FYI NORA SECTORS-Descriptive'!$A$2:$O$48</definedName>
    <definedName name="Z_ED6A2164_0DE4_4745_81B6_C597EB3655F0_.wvu.PrintArea" localSheetId="8" hidden="1">'OLD F1 NORA_FIGURES_POOLED'!$AB$1:$BI$47,'OLD F1 NORA_FIGURES_POOLED'!$M$3:$Z$84</definedName>
    <definedName name="Z_ED6A2164_0DE4_4745_81B6_C597EB3655F0_.wvu.PrintArea" localSheetId="0" hidden="1">'T3&amp;T4_COUNT_POOLED_01--11'!$B$1:$X$118</definedName>
    <definedName name="Z_ED6A2164_0DE4_4745_81B6_C597EB3655F0_.wvu.PrintArea" localSheetId="4" hidden="1">'T4_ERGO PI_NAICS4_25P00LT_01-11'!$C$1:$N$27</definedName>
    <definedName name="Z_ED6A2164_0DE4_4745_81B6_C597EB3655F0_.wvu.PrintArea" localSheetId="5" hidden="1">'T5_STF PI_NAICS4_25PooLT_01-11'!$C$1:$N$28</definedName>
    <definedName name="Z_ED6A2164_0DE4_4745_81B6_C597EB3655F0_.wvu.PrintArea" localSheetId="6" hidden="1">'T6_OTH PI_NAICS4_25PooLT_01-11'!$C$1:$N$28</definedName>
    <definedName name="Z_ED6A2164_0DE4_4745_81B6_C597EB3655F0_.wvu.PrintArea" localSheetId="2" hidden="1">'T7_Rate_POOLED_01-11'!$B$1:$X$54</definedName>
    <definedName name="Z_ED6A2164_0DE4_4745_81B6_C597EB3655F0_.wvu.PrintTitles" localSheetId="7" hidden="1">'FYI NORA SECTORS-Descriptive'!$3:$12</definedName>
    <definedName name="Z_ED6A2164_0DE4_4745_81B6_C597EB3655F0_.wvu.PrintTitles" localSheetId="0" hidden="1">'T3&amp;T4_COUNT_POOLED_01--11'!$B:$B</definedName>
    <definedName name="Z_ED6A2164_0DE4_4745_81B6_C597EB3655F0_.wvu.Rows" localSheetId="7" hidden="1">'FYI NORA SECTORS-Descriptive'!$1:$1,'FYI NORA SECTORS-Descriptive'!$4:$8</definedName>
    <definedName name="Z_ED6A2164_0DE4_4745_81B6_C597EB3655F0_.wvu.Rows" localSheetId="0" hidden="1">'T3&amp;T4_COUNT_POOLED_01--11'!$9:$12,'T3&amp;T4_COUNT_POOLED_01--11'!$26:$29,'T3&amp;T4_COUNT_POOLED_01--11'!$43:$46,'T3&amp;T4_COUNT_POOLED_01--11'!$70:$73,'T3&amp;T4_COUNT_POOLED_01--11'!$87:$90,'T3&amp;T4_COUNT_POOLED_01--11'!$104:$107</definedName>
    <definedName name="Z_ED6A2164_0DE4_4745_81B6_C597EB3655F0_.wvu.Rows" localSheetId="2" hidden="1">'T7_Rate_POOLED_01-11'!$22:$24,'T7_Rate_POOLED_01-11'!$40:$42</definedName>
  </definedNames>
  <calcPr calcId="162913"/>
  <customWorkbookViews>
    <customWorkbookView name="Alysha Meyers - Personal View" guid="{ED6A2164-0DE4-4745-81B6-C597EB3655F0}" mergeInterval="0" personalView="1" maximized="1" xWindow="-9" yWindow="-9" windowWidth="1618" windowHeight="870" activeSheetId="2"/>
  </customWorkbookViews>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23" l="1"/>
  <c r="E27" i="23"/>
  <c r="E29" i="23" s="1"/>
  <c r="I28" i="23"/>
  <c r="I27" i="23"/>
  <c r="I29" i="23" s="1"/>
  <c r="G28" i="23"/>
  <c r="G29" i="23" s="1"/>
  <c r="E28" i="23"/>
  <c r="G18" i="23"/>
  <c r="E18" i="23"/>
  <c r="C18" i="23"/>
  <c r="J17" i="23"/>
  <c r="J16" i="23"/>
  <c r="J18" i="23" s="1"/>
  <c r="J6" i="23"/>
  <c r="J28" i="23" s="1"/>
  <c r="J5" i="23"/>
  <c r="J27" i="23" s="1"/>
  <c r="I7" i="23"/>
  <c r="G7" i="23"/>
  <c r="E7" i="23"/>
  <c r="C7" i="23"/>
  <c r="C28" i="23"/>
  <c r="C29" i="23" s="1"/>
  <c r="K38" i="19"/>
  <c r="F38" i="19"/>
  <c r="O10" i="19"/>
  <c r="O11" i="19"/>
  <c r="E12" i="19" s="1"/>
  <c r="O9" i="19"/>
  <c r="H12" i="19"/>
  <c r="I12" i="19"/>
  <c r="H17" i="23" l="1"/>
  <c r="F16" i="23"/>
  <c r="C21" i="23"/>
  <c r="H16" i="23"/>
  <c r="H18" i="23" s="1"/>
  <c r="G20" i="23"/>
  <c r="D16" i="23"/>
  <c r="C20" i="23"/>
  <c r="C22" i="23" s="1"/>
  <c r="D17" i="23"/>
  <c r="G21" i="23"/>
  <c r="E20" i="23"/>
  <c r="F17" i="23"/>
  <c r="E21" i="23"/>
  <c r="J29" i="23"/>
  <c r="M12" i="19"/>
  <c r="G12" i="19"/>
  <c r="L12" i="19"/>
  <c r="G32" i="23"/>
  <c r="J7" i="23"/>
  <c r="N12" i="19"/>
  <c r="K12" i="19"/>
  <c r="F12" i="19"/>
  <c r="J12" i="19"/>
  <c r="D12" i="19"/>
  <c r="H27" i="23" l="1"/>
  <c r="H29" i="23" s="1"/>
  <c r="C32" i="23"/>
  <c r="D28" i="23"/>
  <c r="G31" i="23"/>
  <c r="G33" i="23" s="1"/>
  <c r="C31" i="23"/>
  <c r="C33" i="23" s="1"/>
  <c r="D27" i="23"/>
  <c r="E31" i="23"/>
  <c r="E33" i="23" s="1"/>
  <c r="H28" i="23"/>
  <c r="F27" i="23"/>
  <c r="E32" i="23"/>
  <c r="D18" i="23"/>
  <c r="F18" i="23"/>
  <c r="F6" i="23"/>
  <c r="C10" i="23"/>
  <c r="G9" i="23"/>
  <c r="E9" i="23"/>
  <c r="H6" i="23"/>
  <c r="F5" i="23"/>
  <c r="E10" i="23"/>
  <c r="C9" i="23"/>
  <c r="H5" i="23"/>
  <c r="H7" i="23" s="1"/>
  <c r="D6" i="23"/>
  <c r="G10" i="23"/>
  <c r="D5" i="23"/>
  <c r="E22" i="23"/>
  <c r="I22" i="23" s="1"/>
  <c r="F28" i="23"/>
  <c r="G22" i="23"/>
  <c r="F7" i="23" l="1"/>
  <c r="D29" i="23"/>
  <c r="I33" i="23"/>
  <c r="G11" i="23"/>
  <c r="F29" i="23"/>
  <c r="D7" i="23"/>
  <c r="C11" i="23"/>
  <c r="E11" i="23"/>
  <c r="I11" i="23" l="1"/>
</calcChain>
</file>

<file path=xl/comments1.xml><?xml version="1.0" encoding="utf-8"?>
<comments xmlns="http://schemas.openxmlformats.org/spreadsheetml/2006/main">
  <authors>
    <author>Alysha Meyers</author>
  </authors>
  <commentList>
    <comment ref="B1" authorId="0" shapeId="0">
      <text>
        <r>
          <rPr>
            <b/>
            <sz val="9"/>
            <color indexed="81"/>
            <rFont val="Tahoma"/>
            <family val="2"/>
          </rPr>
          <t>Alysha Meyers:</t>
        </r>
        <r>
          <rPr>
            <sz val="9"/>
            <color indexed="81"/>
            <rFont val="Tahoma"/>
            <family val="2"/>
          </rPr>
          <t xml:space="preserve">
from TEST2_COUNT_POOLED_01-11 FOR YEARLY PART AND </t>
        </r>
      </text>
    </comment>
    <comment ref="B61" authorId="0" shapeId="0">
      <text>
        <r>
          <rPr>
            <b/>
            <sz val="9"/>
            <color indexed="81"/>
            <rFont val="Tahoma"/>
            <family val="2"/>
          </rPr>
          <t>Alysha Meyers:</t>
        </r>
        <r>
          <rPr>
            <sz val="9"/>
            <color indexed="81"/>
            <rFont val="Tahoma"/>
            <family val="2"/>
          </rPr>
          <t xml:space="preserve">
from TEST2_COUNT_POOLED_01-11 FOR YEARLY PART AND </t>
        </r>
      </text>
    </comment>
  </commentList>
</comments>
</file>

<file path=xl/comments2.xml><?xml version="1.0" encoding="utf-8"?>
<comments xmlns="http://schemas.openxmlformats.org/spreadsheetml/2006/main">
  <authors>
    <author>Alysha Meyers</author>
  </authors>
  <commentList>
    <comment ref="C2" authorId="0" shapeId="0">
      <text>
        <r>
          <rPr>
            <b/>
            <sz val="9"/>
            <color indexed="81"/>
            <rFont val="Tahoma"/>
            <family val="2"/>
          </rPr>
          <t>Alysha Meyers:</t>
        </r>
        <r>
          <rPr>
            <sz val="9"/>
            <color indexed="81"/>
            <rFont val="Tahoma"/>
            <family val="2"/>
          </rPr>
          <t xml:space="preserve">
</t>
        </r>
        <r>
          <rPr>
            <i/>
            <sz val="9"/>
            <color indexed="81"/>
            <rFont val="Tahoma"/>
            <family val="2"/>
          </rPr>
          <t xml:space="preserve"> I could add a total column</t>
        </r>
      </text>
    </comment>
  </commentList>
</comments>
</file>

<file path=xl/comments3.xml><?xml version="1.0" encoding="utf-8"?>
<comments xmlns="http://schemas.openxmlformats.org/spreadsheetml/2006/main">
  <authors>
    <author>Alysha Meyers</author>
  </authors>
  <commentList>
    <comment ref="B9" authorId="0" shapeId="0">
      <text>
        <r>
          <rPr>
            <b/>
            <sz val="9"/>
            <color indexed="81"/>
            <rFont val="Tahoma"/>
            <family val="2"/>
          </rPr>
          <t>Alysha Meyers:</t>
        </r>
        <r>
          <rPr>
            <sz val="9"/>
            <color indexed="81"/>
            <rFont val="Tahoma"/>
            <family val="2"/>
          </rPr>
          <t xml:space="preserve">
FROM PROC MEANS AMONG 5-DIGIT NAICS INDUSTRIES ONLY</t>
        </r>
      </text>
    </comment>
    <comment ref="A14" authorId="0" shapeId="0">
      <text>
        <r>
          <rPr>
            <b/>
            <sz val="9"/>
            <color indexed="81"/>
            <rFont val="Tahoma"/>
            <family val="2"/>
          </rPr>
          <t>Alysha Meyers:</t>
        </r>
        <r>
          <rPr>
            <sz val="9"/>
            <color indexed="81"/>
            <rFont val="Tahoma"/>
            <family val="2"/>
          </rPr>
          <t xml:space="preserve">
for size=7 only</t>
        </r>
      </text>
    </comment>
    <comment ref="B16" authorId="0" shapeId="0">
      <text>
        <r>
          <rPr>
            <b/>
            <sz val="9"/>
            <color indexed="81"/>
            <rFont val="Tahoma"/>
            <family val="2"/>
          </rPr>
          <t>Alysha Meyers:</t>
        </r>
        <r>
          <rPr>
            <sz val="9"/>
            <color indexed="81"/>
            <rFont val="Tahoma"/>
            <family val="2"/>
          </rPr>
          <t xml:space="preserve">
retain if there are some subsectors without claims
</t>
        </r>
      </text>
    </comment>
    <comment ref="B17" authorId="0" shapeId="0">
      <text>
        <r>
          <rPr>
            <b/>
            <sz val="9"/>
            <color indexed="81"/>
            <rFont val="Tahoma"/>
            <family val="2"/>
          </rPr>
          <t>Alysha Meyers:</t>
        </r>
        <r>
          <rPr>
            <sz val="9"/>
            <color indexed="81"/>
            <rFont val="Tahoma"/>
            <family val="2"/>
          </rPr>
          <t xml:space="preserve">
FLAG=missing
cost type =lt+mo</t>
        </r>
      </text>
    </comment>
    <comment ref="A26" authorId="0" shapeId="0">
      <text>
        <r>
          <rPr>
            <b/>
            <sz val="9"/>
            <color indexed="81"/>
            <rFont val="Tahoma"/>
            <family val="2"/>
          </rPr>
          <t>Alysha Meyers:</t>
        </r>
        <r>
          <rPr>
            <sz val="9"/>
            <color indexed="81"/>
            <rFont val="Tahoma"/>
            <family val="2"/>
          </rPr>
          <t xml:space="preserve">
for size=7 only</t>
        </r>
      </text>
    </comment>
    <comment ref="A28" authorId="0" shapeId="0">
      <text>
        <r>
          <rPr>
            <b/>
            <sz val="9"/>
            <color indexed="81"/>
            <rFont val="Tahoma"/>
            <family val="2"/>
          </rPr>
          <t>Alysha Meyers:</t>
        </r>
        <r>
          <rPr>
            <sz val="9"/>
            <color indexed="81"/>
            <rFont val="Tahoma"/>
            <family val="2"/>
          </rPr>
          <t xml:space="preserve">
retain if there are some subsectors without claims
</t>
        </r>
      </text>
    </comment>
    <comment ref="A29" authorId="0" shapeId="0">
      <text>
        <r>
          <rPr>
            <b/>
            <sz val="9"/>
            <color indexed="81"/>
            <rFont val="Tahoma"/>
            <family val="2"/>
          </rPr>
          <t>Alysha Meyers:</t>
        </r>
        <r>
          <rPr>
            <sz val="9"/>
            <color indexed="81"/>
            <rFont val="Tahoma"/>
            <family val="2"/>
          </rPr>
          <t xml:space="preserve">
FLAG=missing
cost type =lt+mo
</t>
        </r>
      </text>
    </comment>
    <comment ref="A38" authorId="0" shapeId="0">
      <text>
        <r>
          <rPr>
            <b/>
            <sz val="9"/>
            <color indexed="81"/>
            <rFont val="Tahoma"/>
            <family val="2"/>
          </rPr>
          <t>Alysha Meyers:</t>
        </r>
        <r>
          <rPr>
            <sz val="9"/>
            <color indexed="81"/>
            <rFont val="Tahoma"/>
            <family val="2"/>
          </rPr>
          <t xml:space="preserve">
for size=7 only</t>
        </r>
      </text>
    </comment>
    <comment ref="A40" authorId="0" shapeId="0">
      <text>
        <r>
          <rPr>
            <b/>
            <sz val="9"/>
            <color indexed="81"/>
            <rFont val="Tahoma"/>
            <family val="2"/>
          </rPr>
          <t>Alysha Meyers:</t>
        </r>
        <r>
          <rPr>
            <sz val="9"/>
            <color indexed="81"/>
            <rFont val="Tahoma"/>
            <family val="2"/>
          </rPr>
          <t xml:space="preserve">
retain if there are some subsectors without claims
</t>
        </r>
      </text>
    </comment>
    <comment ref="A41" authorId="0" shapeId="0">
      <text>
        <r>
          <rPr>
            <b/>
            <sz val="9"/>
            <color indexed="81"/>
            <rFont val="Tahoma"/>
            <family val="2"/>
          </rPr>
          <t>Alysha Meyers:</t>
        </r>
        <r>
          <rPr>
            <sz val="9"/>
            <color indexed="81"/>
            <rFont val="Tahoma"/>
            <family val="2"/>
          </rPr>
          <t xml:space="preserve">
FLAG=missing
cost type =lt+mo</t>
        </r>
      </text>
    </comment>
  </commentList>
</comments>
</file>

<file path=xl/comments4.xml><?xml version="1.0" encoding="utf-8"?>
<comments xmlns="http://schemas.openxmlformats.org/spreadsheetml/2006/main">
  <authors>
    <author>Alysha Meyers</author>
  </authors>
  <commentList>
    <comment ref="A3" authorId="0" shapeId="0">
      <text>
        <r>
          <rPr>
            <b/>
            <sz val="9"/>
            <color indexed="81"/>
            <rFont val="Tahoma"/>
            <family val="2"/>
          </rPr>
          <t xml:space="preserve">Alysha Meyers:MADE IN </t>
        </r>
        <r>
          <rPr>
            <sz val="9"/>
            <color indexed="81"/>
            <rFont val="Tahoma"/>
            <family val="2"/>
          </rPr>
          <t xml:space="preserve">
T16004A_Tbl1_NORA_NumberPercentageRates+am</t>
        </r>
      </text>
    </comment>
  </commentList>
</comments>
</file>

<file path=xl/comments5.xml><?xml version="1.0" encoding="utf-8"?>
<comments xmlns="http://schemas.openxmlformats.org/spreadsheetml/2006/main">
  <authors>
    <author>Alysha Meyers</author>
  </authors>
  <commentList>
    <comment ref="A3" authorId="0" shapeId="0">
      <text>
        <r>
          <rPr>
            <b/>
            <sz val="9"/>
            <color indexed="81"/>
            <rFont val="Tahoma"/>
            <family val="2"/>
          </rPr>
          <t>Alysha Meyers:</t>
        </r>
        <r>
          <rPr>
            <sz val="9"/>
            <color indexed="81"/>
            <rFont val="Tahoma"/>
            <family val="2"/>
          </rPr>
          <t xml:space="preserve">
MADE IN T16004A_Tbl1_NORA_NumberPercentageRates+am</t>
        </r>
      </text>
    </comment>
  </commentList>
</comments>
</file>

<file path=xl/sharedStrings.xml><?xml version="1.0" encoding="utf-8"?>
<sst xmlns="http://schemas.openxmlformats.org/spreadsheetml/2006/main" count="2134" uniqueCount="248">
  <si>
    <t>Year</t>
  </si>
  <si>
    <t>LT</t>
  </si>
  <si>
    <t>Total</t>
  </si>
  <si>
    <t>Construction</t>
  </si>
  <si>
    <t>Manufacturing</t>
  </si>
  <si>
    <t>Mining</t>
  </si>
  <si>
    <t>Services</t>
  </si>
  <si>
    <t>N</t>
  </si>
  <si>
    <t>All NORA Sectors</t>
  </si>
  <si>
    <t>Agriculture</t>
  </si>
  <si>
    <t>Healthcare</t>
  </si>
  <si>
    <t>Oil</t>
  </si>
  <si>
    <t>Safety</t>
  </si>
  <si>
    <t>Transportation</t>
  </si>
  <si>
    <t>Trade</t>
  </si>
  <si>
    <t>%</t>
  </si>
  <si>
    <t>Rate</t>
  </si>
  <si>
    <t>NORA Sector</t>
  </si>
  <si>
    <t>Est.FTEs</t>
  </si>
  <si>
    <t>Claim Count</t>
  </si>
  <si>
    <t>PI</t>
  </si>
  <si>
    <t>Claim Type</t>
  </si>
  <si>
    <t>Unique Employers</t>
  </si>
  <si>
    <t>Employer Years</t>
  </si>
  <si>
    <t>NAICS</t>
  </si>
  <si>
    <t>Industry Sector Group Description</t>
  </si>
  <si>
    <t>Nursing Care Facilities (Skilled Nursing Facilities)</t>
  </si>
  <si>
    <t>Motor Vehicle Parts Manufacturing</t>
  </si>
  <si>
    <t>Continuing Care Retirement Communities and Assisted Living Facilities for the Elderly</t>
  </si>
  <si>
    <t>Foundries</t>
  </si>
  <si>
    <t>Warehousing and Storage</t>
  </si>
  <si>
    <t>Other Ambulatory Health Care Services</t>
  </si>
  <si>
    <t>General Freight Trucking</t>
  </si>
  <si>
    <t>Rubber Product Manufacturing</t>
  </si>
  <si>
    <t>Employment Services</t>
  </si>
  <si>
    <t>Foundation, Structure, and Building Exterior Contractors</t>
  </si>
  <si>
    <t>Plastics Product Manufacturing</t>
  </si>
  <si>
    <t>Beer, Wine, and Distilled Alcoholic Beverage Merchant Wholesalers</t>
  </si>
  <si>
    <t>Forging and Stamping</t>
  </si>
  <si>
    <t>Specialized Freight Trucking</t>
  </si>
  <si>
    <t>Grocery and Related Product Merchant Wholesalers</t>
  </si>
  <si>
    <t>Home Health Care Services</t>
  </si>
  <si>
    <t>Waste Collection</t>
  </si>
  <si>
    <t>Residential Intellectual and Developmental Disability, Mental Health, and Substance Abuse Facilities</t>
  </si>
  <si>
    <t>Building Equipment Contractors</t>
  </si>
  <si>
    <t>Coating, Engraving, Heat Treating, and Allied Activities</t>
  </si>
  <si>
    <t>Services to Buildings and Dwellings</t>
  </si>
  <si>
    <t>Architectural and Structural Metals Manufacturing</t>
  </si>
  <si>
    <t>Steel Product Manufacturing from Purchased Steel</t>
  </si>
  <si>
    <t>Metal and Mineral (except Petroleum) Merchant Wholesalers</t>
  </si>
  <si>
    <t>Miscellaneous Durable Goods Merchant Wholesalers</t>
  </si>
  <si>
    <t>Support Activities for Mining</t>
  </si>
  <si>
    <t>Other Specialty Trade Contractors</t>
  </si>
  <si>
    <t>Other Wood Product Manufacturing</t>
  </si>
  <si>
    <t>Utility System Construction</t>
  </si>
  <si>
    <t>Highway, Street, and Bridge Construction</t>
  </si>
  <si>
    <t>Machine Shops; Turned Product; and Screw, Nut, and Bolt Manufacturing</t>
  </si>
  <si>
    <t>Other Fabricated Metal Product Manufacturing</t>
  </si>
  <si>
    <t>Building Finishing Contractors</t>
  </si>
  <si>
    <t>Residential Building Construction</t>
  </si>
  <si>
    <t>Vocational Rehabilitation Services</t>
  </si>
  <si>
    <t>Nonresidential Building Construction</t>
  </si>
  <si>
    <t>Traveler Accommodation</t>
  </si>
  <si>
    <t>Lessors of Real Estate</t>
  </si>
  <si>
    <t>Cement and Concrete Product Manufacturing</t>
  </si>
  <si>
    <t>Remediation and Other Waste Management Services</t>
  </si>
  <si>
    <t>Scheduled Air Transportation</t>
  </si>
  <si>
    <t>Clay Product and Refractory Manufacturing</t>
  </si>
  <si>
    <t>Motor Vehicle Body and Trailer Manufacturing</t>
  </si>
  <si>
    <t>Furniture Stores</t>
  </si>
  <si>
    <t>Iron and Steel Mills and Ferroalloy Manufacturing</t>
  </si>
  <si>
    <t>Alumina and Aluminum Production and Processing</t>
  </si>
  <si>
    <t>PI Rank</t>
  </si>
  <si>
    <t>created 7/21</t>
  </si>
  <si>
    <t>T16004C_Tbl456_NAICS_PI_Listings+arm</t>
  </si>
  <si>
    <t>FLAG</t>
  </si>
  <si>
    <t>Printing and Related Support Activities</t>
  </si>
  <si>
    <t>Petroleum and Coal Products Manufacturing</t>
  </si>
  <si>
    <t>Museums, Historical Sites, and Similar Institutions</t>
  </si>
  <si>
    <t>Management of Companies and Enterprises</t>
  </si>
  <si>
    <t>Private Households</t>
  </si>
  <si>
    <t>Gasoline Stations</t>
  </si>
  <si>
    <t>Wholesale Electronic Markets and Agents and Brokers</t>
  </si>
  <si>
    <t>Electronics and Appliance Stores</t>
  </si>
  <si>
    <t>Health and Personal Care Stores</t>
  </si>
  <si>
    <t>Output from: PI_NAICS4_25PooledLT_01-11</t>
  </si>
  <si>
    <t>Claim Count Rank</t>
  </si>
  <si>
    <t>Claim Rate Rank</t>
  </si>
  <si>
    <t>ERGO</t>
  </si>
  <si>
    <t>STF</t>
  </si>
  <si>
    <t>OTH</t>
  </si>
  <si>
    <t>SMALL</t>
  </si>
  <si>
    <t>Unique Policies</t>
  </si>
  <si>
    <t>TOTAL</t>
  </si>
  <si>
    <t xml:space="preserve">    All Sectors</t>
  </si>
  <si>
    <t>Forestry and Logging</t>
  </si>
  <si>
    <t>Support Activities for Agriculture and Forestry</t>
  </si>
  <si>
    <t>Nursing and Residential Care Facilities</t>
  </si>
  <si>
    <t>Transportation Equipment Manufacturing</t>
  </si>
  <si>
    <t>Plastics and Rubber Products Manufacturing</t>
  </si>
  <si>
    <t>Primary Metal Manufacturing</t>
  </si>
  <si>
    <t>Fabricated Metal Product Manufacturing</t>
  </si>
  <si>
    <t>Truck Transportation</t>
  </si>
  <si>
    <t>Specialty Trade Contractors</t>
  </si>
  <si>
    <t>Merchant Wholesalers, Nondurable Goods</t>
  </si>
  <si>
    <t>Nonmetallic Mineral Product Manufacturing</t>
  </si>
  <si>
    <t>Administrative and Support Services</t>
  </si>
  <si>
    <t>Waste Management and Remediation Services</t>
  </si>
  <si>
    <t>Food Manufacturing</t>
  </si>
  <si>
    <t>Construction of Buildings</t>
  </si>
  <si>
    <t>Machinery Manufacturing</t>
  </si>
  <si>
    <t>Furniture and Home Furnishings Stores</t>
  </si>
  <si>
    <t>Building Material and Garden Equipment and Supplies Dealers</t>
  </si>
  <si>
    <t>Air Transportation</t>
  </si>
  <si>
    <t>Merchant Wholesalers, Durable Goods</t>
  </si>
  <si>
    <t>Wood Product Manufacturing</t>
  </si>
  <si>
    <t>Furniture and Related Product Manufacturing</t>
  </si>
  <si>
    <t>Repair and Maintenance</t>
  </si>
  <si>
    <t>Heavy and Civil Engineering Construction</t>
  </si>
  <si>
    <t>Paper Manufacturing</t>
  </si>
  <si>
    <t>Hospitals</t>
  </si>
  <si>
    <t>Couriers and Messengers</t>
  </si>
  <si>
    <t>Miscellaneous Manufacturing</t>
  </si>
  <si>
    <t>Food and Beverage Stores</t>
  </si>
  <si>
    <t>Chemical Manufacturing</t>
  </si>
  <si>
    <t>Electrical Equipment, Appliance, and Component Manufacturing</t>
  </si>
  <si>
    <t>Motor Vehicle and Parts Dealers</t>
  </si>
  <si>
    <t>Ambulatory Health Care Services</t>
  </si>
  <si>
    <t>Rental and Leasing Services</t>
  </si>
  <si>
    <t>Real Estate</t>
  </si>
  <si>
    <t>Social Assistance</t>
  </si>
  <si>
    <t>Textile Mills</t>
  </si>
  <si>
    <t>Mining (except Oil and Gas)</t>
  </si>
  <si>
    <t>Textile Product Mills</t>
  </si>
  <si>
    <t>Support Activities for Transportation</t>
  </si>
  <si>
    <t>Food Services and Drinking Places</t>
  </si>
  <si>
    <t>Personal and Laundry Services</t>
  </si>
  <si>
    <t>Accommodation</t>
  </si>
  <si>
    <t>Transit and Ground Passenger Transportation</t>
  </si>
  <si>
    <t>Miscellaneous Store Retailers</t>
  </si>
  <si>
    <t>Nonstore Retailers</t>
  </si>
  <si>
    <t>Performing Arts, Spectator Sports, and Related Industries</t>
  </si>
  <si>
    <t>Beverage and Tobacco Product Manufacturing</t>
  </si>
  <si>
    <t>Professional, Scientific, and Technical Services</t>
  </si>
  <si>
    <t>Computer and Electronic Product Manufacturing</t>
  </si>
  <si>
    <t>General Merchandise Stores</t>
  </si>
  <si>
    <t>Clothing and Clothing Accessories Stores</t>
  </si>
  <si>
    <t>Amusement, Gambling, and Recreation Industries</t>
  </si>
  <si>
    <t>Religious, Grantmaking, Civic, Professional, and Similar Organizations</t>
  </si>
  <si>
    <t>Utilities</t>
  </si>
  <si>
    <t>Educational Services</t>
  </si>
  <si>
    <t>Sporting Goods, Hobby, Musical Instrument, and Book Stores</t>
  </si>
  <si>
    <t>Publishing Industries (except Internet)</t>
  </si>
  <si>
    <t>Telecommunications</t>
  </si>
  <si>
    <t>Crop Production</t>
  </si>
  <si>
    <t>Animal Production and Aquaculture</t>
  </si>
  <si>
    <t>Credit Intermediation and Related Activities</t>
  </si>
  <si>
    <t>Insurance Carriers and Related Activities</t>
  </si>
  <si>
    <t>Claim Rate</t>
  </si>
  <si>
    <t>Claim Causation</t>
  </si>
  <si>
    <t>NORA Size Group</t>
  </si>
  <si>
    <t>LARGE</t>
  </si>
  <si>
    <t>Claim Type Total</t>
  </si>
  <si>
    <t>Claim Type LT</t>
  </si>
  <si>
    <t>these numbers look wrong</t>
  </si>
  <si>
    <t>Multiple (Safety)</t>
  </si>
  <si>
    <t>rank by size</t>
  </si>
  <si>
    <t>Total claims</t>
  </si>
  <si>
    <t>Lost-time claims</t>
  </si>
  <si>
    <t>I AM NOT PLANNING TO PUBLISH THESE</t>
  </si>
  <si>
    <t>Column Labels</t>
  </si>
  <si>
    <t>Grand Total</t>
  </si>
  <si>
    <t>(blank)</t>
  </si>
  <si>
    <t xml:space="preserve">Multiple  </t>
  </si>
  <si>
    <t>Average of Claim Rate per est 100 FTEs</t>
  </si>
  <si>
    <t>Other ML</t>
  </si>
  <si>
    <t>Policy Years</t>
  </si>
  <si>
    <t>FTE count</t>
  </si>
  <si>
    <t>FTE % of All sectors</t>
  </si>
  <si>
    <t>Subsector Summary(3-digit NAICS)</t>
  </si>
  <si>
    <t>Ohio Subsectors</t>
  </si>
  <si>
    <t>Min</t>
  </si>
  <si>
    <t>Max</t>
  </si>
  <si>
    <t>Median</t>
  </si>
  <si>
    <t>FTE Distribution</t>
  </si>
  <si>
    <t>25th Percentile</t>
  </si>
  <si>
    <t>75th Percentile</t>
  </si>
  <si>
    <t>Industry Group Summary (4-digit NAICS)</t>
  </si>
  <si>
    <t>Ohio Industry Groups</t>
  </si>
  <si>
    <t xml:space="preserve">    Industry Groups with Claims</t>
  </si>
  <si>
    <t xml:space="preserve">    Industry Groups Eligibile for Comparisons</t>
  </si>
  <si>
    <t>Industry Summary (5-digit NAICS)</t>
  </si>
  <si>
    <t xml:space="preserve">Ohio Industry </t>
  </si>
  <si>
    <t xml:space="preserve">    Industries with Claims</t>
  </si>
  <si>
    <t xml:space="preserve">    Industries Eligibile for Comparisons</t>
  </si>
  <si>
    <t>Subsectors with Claims</t>
  </si>
  <si>
    <t>Subsectors Eligibile for Comparisons</t>
  </si>
  <si>
    <t>Multiple Sectors</t>
  </si>
  <si>
    <t>Multiple Sectors*</t>
  </si>
  <si>
    <t>2001-2011 - THIS TABLE IS FOR INTERNAL USE ONLY, NOT FOR PUBLICATION, ALSO POOLED, PRIVATE</t>
  </si>
  <si>
    <t xml:space="preserve">*Among privately owned employers in Ohio with single and multiple locations </t>
  </si>
  <si>
    <t>PI Rank Overall</t>
  </si>
  <si>
    <t xml:space="preserve">Within sector PI Rank </t>
  </si>
  <si>
    <t xml:space="preserve">Services sector=Services (except Public Safety); Trade sector=Wholesale Trade/Retail Trade; Healthcare sector=Healthcare and Social Assistance; Transportation sector= Transportation, Warehousing, Utilities; Agriculture sector= Agriculture, Forestry, Fishing/Hunting; Safety sector = Public Safety; Oil sector=Oil and Gas. </t>
  </si>
  <si>
    <t>Intervention Category</t>
  </si>
  <si>
    <t>OHBWC total claims distribution 
(ALL claims, not just private pooled)</t>
  </si>
  <si>
    <t>Sum of ERGO</t>
  </si>
  <si>
    <t>Sum of STF</t>
  </si>
  <si>
    <t>Sum of OTH</t>
  </si>
  <si>
    <t>Claim type</t>
  </si>
  <si>
    <t>*includes claims with missing intervention category</t>
  </si>
  <si>
    <t>Sum of NOC</t>
  </si>
  <si>
    <t>Sum of Total Claims (Calc)</t>
  </si>
  <si>
    <t>Total claims distribution</t>
  </si>
  <si>
    <t>STF 
% of Total</t>
  </si>
  <si>
    <t>OTH 
% of Total</t>
  </si>
  <si>
    <t>ERGO 
% of Total</t>
  </si>
  <si>
    <t>Diagnosis Categories</t>
  </si>
  <si>
    <t>Medical only claims</t>
  </si>
  <si>
    <t>Table 5. Top 25 Prevention Index ranked industry groups(N=195) for the slip, trip or fall intervention category by NORA sector, 2001-2011.</t>
  </si>
  <si>
    <t>Table 4. Top 25 Prevention Index ranked industry groups(N=192) for ergonomic intervention category by NORA sector, 2001-2011.</t>
  </si>
  <si>
    <t>Table 6. Top 25 Prevention Index ranked industry groups(N=177) for the Other intervention category by NORA sector, 2001-2011</t>
  </si>
  <si>
    <t>Other interventions</t>
  </si>
  <si>
    <t>Slip, trip or fall intervention category</t>
  </si>
  <si>
    <t>Ergonomic intervention category</t>
  </si>
  <si>
    <t>Public Safety</t>
  </si>
  <si>
    <t>Oil &amp; Gas</t>
  </si>
  <si>
    <t>All NORA Sectors*</t>
  </si>
  <si>
    <t>*The row for All NORA Sectors includes all intervention categories and ## claims where it was not possible to assign an intervention category due to missing data or vague narratives.</t>
  </si>
  <si>
    <t>% of Total</t>
  </si>
  <si>
    <t>POOLED</t>
  </si>
  <si>
    <t>Est.FTE-years</t>
  </si>
  <si>
    <t>Claim Rate per est 100 FTE-years</t>
  </si>
  <si>
    <t>All NORA sectors</t>
  </si>
  <si>
    <t>Not ERGOs</t>
  </si>
  <si>
    <t>Possible ERGOs</t>
  </si>
  <si>
    <t xml:space="preserve">*The row for All NORA Sectors includes all intervention categories and ## claims where it was not possible to assign an intervention category due to missing data or vague narratives. Data current as of December, 2016. </t>
  </si>
  <si>
    <t>Lost-time claims=8 or more days away from work; total claims=lost-time and medical only (0-7 days away from work) claims; ERGO=BLS-defined work-related musculoskeletal disorders caused by ergonomic hazards; ERGO= Ergonomic intervention category; STF= Slip, trip or fall intervention category; OTH=All other interventions category.</t>
  </si>
  <si>
    <t>% of Total includes claims with missing intervention category or missing diagnosis category.</t>
  </si>
  <si>
    <t xml:space="preserve">Rates current as of December, 2016. FTE=full-time equivalent employee (2000 hours/year); LT=lost-time claims with 8 or more days away from work; Total=medical only and lost-time claims; NORA=National Occupational Research Agenda; Services sector=Services (except Public Safety); Trade sector=Wholesale Trade/Retail Trade; Healthcare sector=Healthcare and Social Assistance; Transportation sector=Transportation, Warehousing, Utilities; Agriculture sector=Agriculture, Forestry, Fishing/Hunting; Public Safety=Ambulance Services (NAICS=62191), the only private industry in the sector; . </t>
  </si>
  <si>
    <t xml:space="preserve">LT=lost-time claims with 8 or more days away from work; OII=occupational injuries and illnesses; NORA=National Occupational Research Agenda; WMSD=work-related musculoskeletal disorder; STF=slip, trip, or fall; Services sector=Services (except Public Safety); Trade sector=Wholesale Trade/Retail Trade; Healthcare sector=Healthcare and Social Assistance; Transportation sector=Transportation, Warehousing, Utilities; Agriculture sector=Agriculture, Forestry, Fishing/Hunting; Public Safety=Ambulance Services (NAICS=62191), the only private industry in the sector. </t>
  </si>
  <si>
    <t xml:space="preserve">Table 3. Number and percentage of workers’ compensation lost-time claims by intervention category and National Occupational Research Agenda (NORA) sector for private employers insured by the Ohio Bureau of Workers’ Compensation — Ohio, 2001–2011. </t>
  </si>
  <si>
    <t xml:space="preserve">Table 4. Number and percentage of total workers’ compensation claims (medical only and lost-time) by intervention category and National Occupational Research Agenda (NORA) sector for private employers insured by the Ohio Bureau of Workers’ Compensation — Ohio, 2001–2011. </t>
  </si>
  <si>
    <t xml:space="preserve">Table 5. Intervention categories by Possible ERGO and Not ERGO diagnosis categories (Table 1) for OHBWC claims by claim type. </t>
  </si>
  <si>
    <t xml:space="preserve">Table S7. Claim rates per 100 estimated FTEs by year, claim type, intervention category and National Occupational Research Agenda (NORA) industry sector for private employers insured by the Ohio Bureau of Workers’ Compensation — Ohio, 2001–2011. </t>
  </si>
  <si>
    <t>Location Type</t>
  </si>
  <si>
    <t>Data current as of February, 2017. NORA=National Occupational Research Agenda; Lost-time claims have 8 or more days away from work; Intervention categories: ERGO=Ergonomic intervention categor, includes BLS-defined work-related musculoskeletal disorders caused by ergonomic hazards; STF=slip, trip, or fall; OTH=other;  Services sector=Services (except Public Safety); Trade sector=Wholesale Trade/Retail Trade; Healthcare sector=Healthcare and Social Assistance; Transportation sector= Transportation, Warehousing, Utilities; Agriculture sector= Agriculture, Forestry, Fishing/Hunting; Public Safety=Ambulance Services (NAICS=62191), the only private industry in the sector; Multiple sectors = More than one NORA sector are possible at the 4-, 5-, or 6-digit NAICS code level associated with the 3-digit NAICS industry code (e.g. NAICS 621 includes Healthcare and Public Safety employers); FTE=full-time equivalent employee (2000 hrs/year); Location_Type=POOLED (outside of print area) = single and multiple location employers are included; LT= lost-time claim type, claims with 8 or more days away from work.</t>
  </si>
  <si>
    <t>Supplemental Table 5. Prevention Index ranked industry subsectors by intervention category and NORA sector for Ohio Bureau of Workers' Compensation insured employers, lost-time claims, 2001-2011. Data current as of February, 2017 (7 pgs.).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</si>
</sst>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0_);_(* \(#,##0.0\);_(* &quot;-&quot;??_);_(@_)"/>
    <numFmt numFmtId="166" formatCode="_(* #,##0_);_(* \(#,##0\);_(* &quot;-&quot;??_);_(@_)"/>
    <numFmt numFmtId="167" formatCode="_(* #,##0.000_);_(* \(#,##0.000\);_(* &quot;-&quot;??_);_(@_)"/>
  </numFmts>
  <fonts count="36" x14ac:knownFonts="1">
    <font>
      <sz val="11"/>
      <color theme="1"/>
      <name val="Calibri"/>
      <family val="2"/>
      <scheme val="minor"/>
    </font>
    <font>
      <sz val="10"/>
      <name val="MS Sans Serif"/>
      <family val="2"/>
    </font>
    <font>
      <sz val="10"/>
      <name val="MS Sans Serif"/>
    </font>
    <font>
      <b/>
      <sz val="9"/>
      <color indexed="81"/>
      <name val="Tahoma"/>
      <family val="2"/>
    </font>
    <font>
      <sz val="9"/>
      <color indexed="81"/>
      <name val="Tahoma"/>
      <family val="2"/>
    </font>
    <font>
      <sz val="9"/>
      <color theme="1"/>
      <name val="Times New Roman"/>
      <family val="1"/>
    </font>
    <font>
      <sz val="9"/>
      <name val="Times New Roman"/>
      <family val="1"/>
    </font>
    <font>
      <sz val="9"/>
      <color rgb="FF000000"/>
      <name val="Times New Roman"/>
      <family val="1"/>
    </font>
    <font>
      <b/>
      <sz val="9"/>
      <color rgb="FF000000"/>
      <name val="Times New Roman"/>
      <family val="1"/>
    </font>
    <font>
      <sz val="10"/>
      <color rgb="FF000000"/>
      <name val="Times New Roman"/>
      <family val="1"/>
    </font>
    <font>
      <sz val="8"/>
      <name val="Times New Roman"/>
      <family val="1"/>
    </font>
    <font>
      <sz val="8"/>
      <color rgb="FF000000"/>
      <name val="Times New Roman"/>
      <family val="1"/>
    </font>
    <font>
      <b/>
      <sz val="8"/>
      <color rgb="FF000000"/>
      <name val="Times New Roman"/>
      <family val="1"/>
    </font>
    <font>
      <sz val="8"/>
      <color theme="1"/>
      <name val="Times New Roman"/>
      <family val="1"/>
    </font>
    <font>
      <sz val="9"/>
      <color theme="0" tint="-0.499984740745262"/>
      <name val="Times New Roman"/>
      <family val="1"/>
    </font>
    <font>
      <sz val="11"/>
      <color theme="1"/>
      <name val="Calibri"/>
      <family val="2"/>
      <scheme val="minor"/>
    </font>
    <font>
      <b/>
      <sz val="11"/>
      <color theme="1"/>
      <name val="Calibri"/>
      <family val="2"/>
      <scheme val="minor"/>
    </font>
    <font>
      <sz val="10"/>
      <name val="Times New Roman"/>
      <family val="1"/>
    </font>
    <font>
      <sz val="11"/>
      <color theme="1"/>
      <name val="Times New Roman"/>
      <family val="1"/>
    </font>
    <font>
      <b/>
      <sz val="11"/>
      <color theme="1"/>
      <name val="Times New Roman"/>
      <family val="1"/>
    </font>
    <font>
      <b/>
      <sz val="11"/>
      <color rgb="FF000000"/>
      <name val="Calibri"/>
      <family val="2"/>
      <scheme val="minor"/>
    </font>
    <font>
      <sz val="10"/>
      <color rgb="FF000000"/>
      <name val="Calibri"/>
      <family val="2"/>
      <scheme val="minor"/>
    </font>
    <font>
      <sz val="11"/>
      <color rgb="FFFF0000"/>
      <name val="Calibri"/>
      <family val="2"/>
      <scheme val="minor"/>
    </font>
    <font>
      <b/>
      <sz val="11"/>
      <color rgb="FFFF0000"/>
      <name val="Calibri"/>
      <family val="2"/>
      <scheme val="minor"/>
    </font>
    <font>
      <sz val="10"/>
      <color theme="1"/>
      <name val="Calibri"/>
      <family val="2"/>
      <scheme val="minor"/>
    </font>
    <font>
      <b/>
      <sz val="10"/>
      <color rgb="FF000000"/>
      <name val="Calibri"/>
      <family val="2"/>
      <scheme val="minor"/>
    </font>
    <font>
      <sz val="26"/>
      <color rgb="FFFF0000"/>
      <name val="Calibri"/>
      <family val="2"/>
      <scheme val="minor"/>
    </font>
    <font>
      <b/>
      <sz val="9"/>
      <color theme="1"/>
      <name val="Times New Roman"/>
      <family val="1"/>
    </font>
    <font>
      <sz val="12"/>
      <color theme="1"/>
      <name val="Times New Roman"/>
      <family val="1"/>
    </font>
    <font>
      <sz val="11"/>
      <name val="Times New Roman"/>
      <family val="1"/>
    </font>
    <font>
      <b/>
      <sz val="12"/>
      <color theme="1"/>
      <name val="Times New Roman"/>
      <family val="1"/>
    </font>
    <font>
      <b/>
      <sz val="11"/>
      <name val="Times New Roman"/>
      <family val="1"/>
    </font>
    <font>
      <b/>
      <sz val="10"/>
      <color theme="1"/>
      <name val="MS Sans Serif"/>
      <family val="2"/>
    </font>
    <font>
      <b/>
      <sz val="11"/>
      <color theme="4" tint="-0.249977111117893"/>
      <name val="Times New Roman"/>
      <family val="1"/>
    </font>
    <font>
      <sz val="11"/>
      <color theme="4" tint="-0.249977111117893"/>
      <name val="Times New Roman"/>
      <family val="1"/>
    </font>
    <font>
      <i/>
      <sz val="9"/>
      <color indexed="81"/>
      <name val="Tahoma"/>
      <family val="2"/>
    </font>
  </fonts>
  <fills count="6">
    <fill>
      <patternFill patternType="none"/>
    </fill>
    <fill>
      <patternFill patternType="gray125"/>
    </fill>
    <fill>
      <patternFill patternType="solid">
        <fgColor rgb="FFFAFBFE"/>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theme="4" tint="0.79998168889431442"/>
      </patternFill>
    </fill>
  </fills>
  <borders count="51">
    <border>
      <left/>
      <right/>
      <top/>
      <bottom/>
      <diagonal/>
    </border>
    <border>
      <left/>
      <right/>
      <top/>
      <bottom style="thin">
        <color indexed="64"/>
      </bottom>
      <diagonal/>
    </border>
    <border>
      <left/>
      <right/>
      <top style="medium">
        <color rgb="FFC1C1C1"/>
      </top>
      <bottom/>
      <diagonal/>
    </border>
    <border>
      <left style="medium">
        <color rgb="FFC1C1C1"/>
      </left>
      <right/>
      <top/>
      <bottom/>
      <diagonal/>
    </border>
    <border>
      <left/>
      <right/>
      <top/>
      <bottom style="medium">
        <color rgb="FFC1C1C1"/>
      </bottom>
      <diagonal/>
    </border>
    <border>
      <left/>
      <right/>
      <top style="thin">
        <color indexed="64"/>
      </top>
      <bottom style="thin">
        <color indexed="64"/>
      </bottom>
      <diagonal/>
    </border>
    <border>
      <left/>
      <right/>
      <top style="thin">
        <color indexed="64"/>
      </top>
      <bottom/>
      <diagonal/>
    </border>
    <border>
      <left/>
      <right/>
      <top style="medium">
        <color rgb="FFC1C1C1"/>
      </top>
      <bottom style="thin">
        <color indexed="64"/>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5">
    <xf numFmtId="0" fontId="0" fillId="0" borderId="0"/>
    <xf numFmtId="0" fontId="1" fillId="0" borderId="0"/>
    <xf numFmtId="0" fontId="2" fillId="0" borderId="0"/>
    <xf numFmtId="43" fontId="15" fillId="0" borderId="0" applyFont="0" applyFill="0" applyBorder="0" applyAlignment="0" applyProtection="0"/>
    <xf numFmtId="9" fontId="15" fillId="0" borderId="0" applyFont="0" applyFill="0" applyBorder="0" applyAlignment="0" applyProtection="0"/>
  </cellStyleXfs>
  <cellXfs count="266">
    <xf numFmtId="0" fontId="0" fillId="0" borderId="0" xfId="0"/>
    <xf numFmtId="0" fontId="11" fillId="2" borderId="0" xfId="0" applyFont="1" applyFill="1"/>
    <xf numFmtId="0" fontId="7" fillId="2" borderId="0" xfId="0" applyFont="1" applyFill="1"/>
    <xf numFmtId="0" fontId="8" fillId="2" borderId="5" xfId="0" applyFont="1" applyFill="1" applyBorder="1" applyAlignment="1">
      <alignment horizontal="center" wrapText="1"/>
    </xf>
    <xf numFmtId="0" fontId="8" fillId="2" borderId="3" xfId="0" applyFont="1" applyFill="1" applyBorder="1" applyAlignment="1">
      <alignment horizontal="center" vertical="top" wrapText="1"/>
    </xf>
    <xf numFmtId="0" fontId="8" fillId="2" borderId="0" xfId="0" applyFont="1" applyFill="1" applyBorder="1" applyAlignment="1">
      <alignment horizontal="center" vertical="top" wrapText="1"/>
    </xf>
    <xf numFmtId="3" fontId="7" fillId="2" borderId="0" xfId="0" applyNumberFormat="1" applyFont="1" applyFill="1" applyBorder="1" applyAlignment="1">
      <alignment vertical="top" wrapText="1"/>
    </xf>
    <xf numFmtId="0" fontId="7" fillId="2" borderId="0" xfId="0" applyFont="1" applyFill="1" applyBorder="1" applyAlignment="1">
      <alignment vertical="top" wrapText="1"/>
    </xf>
    <xf numFmtId="3"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10" fillId="0" borderId="0" xfId="1" applyFont="1" applyAlignment="1">
      <alignment wrapText="1"/>
    </xf>
    <xf numFmtId="0" fontId="13" fillId="0" borderId="0" xfId="0" applyFont="1" applyAlignment="1"/>
    <xf numFmtId="0" fontId="13" fillId="0" borderId="0" xfId="0" applyFont="1" applyAlignment="1">
      <alignment horizontal="right"/>
    </xf>
    <xf numFmtId="0" fontId="8" fillId="2" borderId="0" xfId="0" applyFont="1" applyFill="1" applyAlignment="1">
      <alignment horizontal="center" vertical="top" wrapText="1"/>
    </xf>
    <xf numFmtId="3" fontId="7" fillId="2" borderId="0" xfId="0" applyNumberFormat="1" applyFont="1" applyFill="1"/>
    <xf numFmtId="0" fontId="0" fillId="0" borderId="0" xfId="0" applyAlignment="1">
      <alignment vertical="top" wrapText="1"/>
    </xf>
    <xf numFmtId="0" fontId="17" fillId="0" borderId="0" xfId="2" applyFont="1"/>
    <xf numFmtId="0" fontId="18" fillId="0" borderId="0" xfId="0" applyFont="1"/>
    <xf numFmtId="0" fontId="0" fillId="0" borderId="0" xfId="0" applyAlignment="1">
      <alignment horizontal="left"/>
    </xf>
    <xf numFmtId="0" fontId="0" fillId="0" borderId="26" xfId="0" applyBorder="1" applyAlignment="1">
      <alignment vertical="top" wrapText="1"/>
    </xf>
    <xf numFmtId="0" fontId="0" fillId="0" borderId="24"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10" fontId="7" fillId="2" borderId="0" xfId="4" applyNumberFormat="1" applyFont="1" applyFill="1"/>
    <xf numFmtId="0" fontId="0" fillId="3" borderId="24" xfId="0" applyFill="1" applyBorder="1" applyAlignment="1">
      <alignment vertical="top" wrapText="1"/>
    </xf>
    <xf numFmtId="0" fontId="7" fillId="2" borderId="0" xfId="0" applyFont="1" applyFill="1" applyBorder="1" applyAlignment="1">
      <alignment horizontal="left" vertical="top" wrapText="1"/>
    </xf>
    <xf numFmtId="0" fontId="7" fillId="2" borderId="0" xfId="0" applyFont="1" applyFill="1" applyBorder="1"/>
    <xf numFmtId="0" fontId="7" fillId="2" borderId="0" xfId="0" applyFont="1" applyFill="1" applyBorder="1" applyAlignment="1">
      <alignment horizontal="left"/>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7" fillId="2" borderId="1" xfId="0" applyFont="1" applyFill="1" applyBorder="1" applyAlignment="1">
      <alignment horizontal="left" vertical="top" wrapText="1"/>
    </xf>
    <xf numFmtId="0" fontId="8" fillId="2" borderId="5" xfId="0" applyFont="1" applyFill="1" applyBorder="1" applyAlignment="1">
      <alignment wrapText="1"/>
    </xf>
    <xf numFmtId="3" fontId="6" fillId="0" borderId="0" xfId="0" applyNumberFormat="1" applyFont="1" applyBorder="1" applyAlignment="1">
      <alignment vertical="top" wrapText="1"/>
    </xf>
    <xf numFmtId="0" fontId="6" fillId="0" borderId="0" xfId="0" applyFont="1" applyBorder="1" applyAlignment="1">
      <alignment vertical="top" wrapText="1"/>
    </xf>
    <xf numFmtId="0" fontId="20" fillId="2" borderId="31" xfId="0" applyFont="1" applyFill="1" applyBorder="1" applyAlignment="1">
      <alignment horizontal="center" wrapText="1"/>
    </xf>
    <xf numFmtId="0" fontId="21" fillId="2" borderId="0" xfId="0" applyFont="1" applyFill="1"/>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6" xfId="0" applyFont="1" applyBorder="1" applyAlignment="1">
      <alignment horizontal="center" vertical="top" wrapText="1"/>
    </xf>
    <xf numFmtId="0" fontId="16" fillId="0" borderId="24" xfId="0" applyFont="1" applyBorder="1" applyAlignment="1">
      <alignment horizontal="center" vertical="top" wrapText="1"/>
    </xf>
    <xf numFmtId="0" fontId="0" fillId="0" borderId="20" xfId="0" applyBorder="1" applyAlignment="1">
      <alignment vertical="top" wrapText="1"/>
    </xf>
    <xf numFmtId="0" fontId="0" fillId="0" borderId="21" xfId="0" applyBorder="1" applyAlignment="1">
      <alignment vertical="top" wrapText="1"/>
    </xf>
    <xf numFmtId="0" fontId="16" fillId="0" borderId="29" xfId="0" applyFont="1" applyBorder="1" applyAlignment="1">
      <alignment horizontal="center" vertical="top" wrapText="1"/>
    </xf>
    <xf numFmtId="0" fontId="0" fillId="0" borderId="40" xfId="0" applyBorder="1"/>
    <xf numFmtId="0" fontId="16" fillId="0" borderId="27" xfId="0" applyFont="1" applyBorder="1" applyAlignment="1">
      <alignment horizontal="center" vertical="top" wrapText="1"/>
    </xf>
    <xf numFmtId="0" fontId="16" fillId="0" borderId="28" xfId="0" applyFont="1" applyBorder="1" applyAlignment="1">
      <alignment horizontal="center" vertical="top" wrapText="1"/>
    </xf>
    <xf numFmtId="0" fontId="16" fillId="0" borderId="8" xfId="0" applyFont="1" applyBorder="1" applyAlignment="1">
      <alignment vertical="top" wrapText="1"/>
    </xf>
    <xf numFmtId="0" fontId="16" fillId="0" borderId="13" xfId="0" applyFont="1" applyBorder="1" applyAlignment="1">
      <alignment vertical="top" wrapText="1"/>
    </xf>
    <xf numFmtId="0" fontId="16" fillId="0" borderId="22" xfId="0" applyFont="1" applyBorder="1" applyAlignment="1">
      <alignment vertical="top" wrapText="1"/>
    </xf>
    <xf numFmtId="0" fontId="22" fillId="0" borderId="0" xfId="0" applyFont="1"/>
    <xf numFmtId="0" fontId="0" fillId="0" borderId="0" xfId="0" applyBorder="1"/>
    <xf numFmtId="165" fontId="6" fillId="0" borderId="0" xfId="3" applyNumberFormat="1" applyFont="1" applyBorder="1" applyAlignment="1">
      <alignment vertical="top" wrapText="1"/>
    </xf>
    <xf numFmtId="43" fontId="0" fillId="0" borderId="0" xfId="3" applyFont="1"/>
    <xf numFmtId="0" fontId="13" fillId="0" borderId="0" xfId="0" applyFont="1"/>
    <xf numFmtId="0" fontId="25" fillId="2" borderId="32" xfId="0" applyFont="1" applyFill="1" applyBorder="1" applyAlignment="1">
      <alignment horizontal="center" wrapText="1"/>
    </xf>
    <xf numFmtId="0" fontId="12" fillId="2" borderId="1" xfId="0" applyFont="1" applyFill="1" applyBorder="1" applyAlignment="1">
      <alignment horizontal="center" vertical="top" wrapText="1"/>
    </xf>
    <xf numFmtId="43" fontId="7" fillId="2" borderId="0" xfId="3" applyFont="1" applyFill="1" applyBorder="1" applyAlignment="1">
      <alignment vertical="top" wrapText="1"/>
    </xf>
    <xf numFmtId="43" fontId="7" fillId="2" borderId="1" xfId="3" applyFont="1" applyFill="1" applyBorder="1" applyAlignment="1">
      <alignment vertical="top" wrapText="1"/>
    </xf>
    <xf numFmtId="0" fontId="7" fillId="2" borderId="0" xfId="0" applyFont="1" applyFill="1" applyBorder="1" applyAlignment="1">
      <alignment horizontal="center" vertical="top" wrapText="1"/>
    </xf>
    <xf numFmtId="0" fontId="7" fillId="2" borderId="1" xfId="0" applyFont="1" applyFill="1" applyBorder="1" applyAlignment="1">
      <alignment horizontal="center" vertical="top" wrapText="1"/>
    </xf>
    <xf numFmtId="0" fontId="11" fillId="2" borderId="0" xfId="0" applyFont="1" applyFill="1" applyBorder="1" applyAlignment="1">
      <alignment vertical="top" wrapText="1"/>
    </xf>
    <xf numFmtId="0" fontId="12" fillId="2" borderId="0" xfId="0" applyFont="1" applyFill="1" applyBorder="1" applyAlignment="1">
      <alignment wrapText="1"/>
    </xf>
    <xf numFmtId="0" fontId="11" fillId="2" borderId="0" xfId="0" applyFont="1" applyFill="1" applyBorder="1"/>
    <xf numFmtId="0" fontId="11" fillId="2" borderId="0" xfId="0" applyFont="1" applyFill="1" applyAlignment="1">
      <alignment wrapText="1"/>
    </xf>
    <xf numFmtId="0" fontId="12" fillId="2" borderId="0" xfId="0" applyFont="1" applyFill="1" applyBorder="1" applyAlignment="1">
      <alignment horizontal="left" vertical="top" wrapText="1"/>
    </xf>
    <xf numFmtId="0" fontId="11" fillId="2" borderId="0" xfId="0" applyFont="1" applyFill="1" applyBorder="1" applyAlignment="1">
      <alignment horizontal="left"/>
    </xf>
    <xf numFmtId="0" fontId="8" fillId="2" borderId="0" xfId="0" applyFont="1" applyFill="1" applyBorder="1" applyAlignment="1">
      <alignment horizontal="center" wrapText="1"/>
    </xf>
    <xf numFmtId="0" fontId="8" fillId="2" borderId="0" xfId="0" applyFont="1" applyFill="1" applyBorder="1" applyAlignment="1">
      <alignment horizontal="left" wrapText="1"/>
    </xf>
    <xf numFmtId="0" fontId="8" fillId="2" borderId="45" xfId="0" applyFont="1" applyFill="1" applyBorder="1" applyAlignment="1">
      <alignment horizontal="center" vertical="top" wrapText="1"/>
    </xf>
    <xf numFmtId="0" fontId="8" fillId="2" borderId="46" xfId="0" applyFont="1" applyFill="1" applyBorder="1" applyAlignment="1">
      <alignment horizontal="center" vertical="top" wrapText="1"/>
    </xf>
    <xf numFmtId="0" fontId="8" fillId="2" borderId="47" xfId="0" applyFont="1" applyFill="1" applyBorder="1" applyAlignment="1">
      <alignment horizontal="center" vertical="top" wrapText="1"/>
    </xf>
    <xf numFmtId="0" fontId="8" fillId="2" borderId="1" xfId="0" applyFont="1" applyFill="1" applyBorder="1" applyAlignment="1">
      <alignment horizontal="left" wrapText="1"/>
    </xf>
    <xf numFmtId="0" fontId="23" fillId="0" borderId="0" xfId="0" applyFont="1" applyAlignment="1">
      <alignment vertical="top"/>
    </xf>
    <xf numFmtId="43" fontId="0" fillId="3" borderId="24" xfId="3" applyFont="1" applyFill="1" applyBorder="1" applyAlignment="1">
      <alignment vertical="top" wrapText="1"/>
    </xf>
    <xf numFmtId="43" fontId="0" fillId="3" borderId="27" xfId="3" applyFont="1" applyFill="1" applyBorder="1" applyAlignment="1">
      <alignment vertical="top" wrapText="1"/>
    </xf>
    <xf numFmtId="43" fontId="0" fillId="3" borderId="29" xfId="3" applyFont="1" applyFill="1" applyBorder="1" applyAlignment="1">
      <alignment vertical="top" wrapText="1"/>
    </xf>
    <xf numFmtId="43" fontId="0" fillId="3" borderId="30" xfId="3" applyFont="1" applyFill="1" applyBorder="1" applyAlignment="1">
      <alignment vertical="top" wrapText="1"/>
    </xf>
    <xf numFmtId="0" fontId="0" fillId="3" borderId="27" xfId="0" applyFill="1" applyBorder="1" applyAlignment="1">
      <alignment vertical="top" wrapText="1"/>
    </xf>
    <xf numFmtId="0" fontId="0" fillId="3" borderId="29" xfId="0" applyFill="1" applyBorder="1" applyAlignment="1">
      <alignment vertical="top" wrapText="1"/>
    </xf>
    <xf numFmtId="0" fontId="0" fillId="3" borderId="30" xfId="0" applyFill="1" applyBorder="1" applyAlignment="1">
      <alignment vertical="top" wrapText="1"/>
    </xf>
    <xf numFmtId="0" fontId="26" fillId="0" borderId="0" xfId="0" applyFont="1"/>
    <xf numFmtId="0" fontId="0" fillId="0" borderId="0" xfId="0" pivotButton="1"/>
    <xf numFmtId="167" fontId="0" fillId="0" borderId="0" xfId="3" applyNumberFormat="1" applyFont="1"/>
    <xf numFmtId="0" fontId="5" fillId="0" borderId="0" xfId="0" applyFont="1" applyBorder="1"/>
    <xf numFmtId="0" fontId="5" fillId="0" borderId="0" xfId="0" applyFont="1" applyBorder="1" applyAlignment="1"/>
    <xf numFmtId="0" fontId="6" fillId="0" borderId="0" xfId="0" applyFont="1" applyBorder="1"/>
    <xf numFmtId="3" fontId="6" fillId="0" borderId="0" xfId="0" applyNumberFormat="1" applyFont="1" applyBorder="1"/>
    <xf numFmtId="0" fontId="27" fillId="0" borderId="0" xfId="0" applyFont="1" applyFill="1" applyBorder="1" applyAlignment="1"/>
    <xf numFmtId="0" fontId="27" fillId="0" borderId="0" xfId="0" applyFont="1" applyFill="1" applyBorder="1" applyAlignment="1">
      <alignment wrapText="1"/>
    </xf>
    <xf numFmtId="0" fontId="27" fillId="0" borderId="0" xfId="0" applyFont="1" applyBorder="1"/>
    <xf numFmtId="0" fontId="27" fillId="0" borderId="1" xfId="0" applyFont="1" applyBorder="1" applyAlignment="1">
      <alignment horizontal="center" wrapText="1"/>
    </xf>
    <xf numFmtId="0" fontId="27" fillId="0" borderId="1" xfId="0" applyFont="1" applyFill="1" applyBorder="1" applyAlignment="1">
      <alignment horizontal="center" wrapText="1"/>
    </xf>
    <xf numFmtId="0" fontId="27" fillId="0" borderId="1" xfId="0" applyFont="1" applyBorder="1" applyAlignment="1"/>
    <xf numFmtId="0" fontId="5" fillId="0" borderId="1" xfId="0" applyFont="1" applyBorder="1"/>
    <xf numFmtId="0" fontId="5" fillId="3" borderId="0" xfId="0" applyFont="1" applyFill="1" applyBorder="1"/>
    <xf numFmtId="3" fontId="6" fillId="3" borderId="0" xfId="0" applyNumberFormat="1" applyFont="1" applyFill="1" applyBorder="1" applyAlignment="1">
      <alignment vertical="top" wrapText="1"/>
    </xf>
    <xf numFmtId="165" fontId="6" fillId="0" borderId="0" xfId="0" applyNumberFormat="1" applyFont="1" applyBorder="1" applyAlignment="1">
      <alignment vertical="top" wrapText="1"/>
    </xf>
    <xf numFmtId="164" fontId="6" fillId="0" borderId="0" xfId="4" applyNumberFormat="1" applyFont="1" applyBorder="1" applyAlignment="1">
      <alignment vertical="top" wrapText="1"/>
    </xf>
    <xf numFmtId="0" fontId="0" fillId="0" borderId="0" xfId="0" applyFill="1" applyAlignment="1">
      <alignment vertical="top"/>
    </xf>
    <xf numFmtId="0" fontId="5" fillId="0" borderId="0" xfId="0" applyFont="1" applyFill="1" applyBorder="1"/>
    <xf numFmtId="0" fontId="13" fillId="0" borderId="0" xfId="0" applyFont="1" applyFill="1" applyBorder="1" applyAlignment="1">
      <alignment horizontal="left"/>
    </xf>
    <xf numFmtId="0" fontId="12" fillId="2" borderId="0" xfId="0" applyFont="1" applyFill="1" applyBorder="1" applyAlignment="1">
      <alignment horizontal="center" vertical="top" wrapText="1"/>
    </xf>
    <xf numFmtId="0" fontId="11" fillId="2" borderId="1" xfId="0" applyFont="1" applyFill="1" applyBorder="1" applyAlignment="1">
      <alignment vertical="top" wrapText="1"/>
    </xf>
    <xf numFmtId="0" fontId="12" fillId="2" borderId="1" xfId="0" applyFont="1" applyFill="1" applyBorder="1" applyAlignment="1">
      <alignment horizontal="left" vertical="top" wrapText="1"/>
    </xf>
    <xf numFmtId="3" fontId="11" fillId="2" borderId="0" xfId="0" applyNumberFormat="1" applyFont="1" applyFill="1" applyBorder="1" applyAlignment="1">
      <alignment vertical="top" wrapText="1"/>
    </xf>
    <xf numFmtId="166" fontId="29" fillId="0" borderId="0" xfId="3" applyNumberFormat="1" applyFont="1"/>
    <xf numFmtId="166" fontId="29" fillId="4" borderId="0" xfId="3" applyNumberFormat="1" applyFont="1" applyFill="1"/>
    <xf numFmtId="9" fontId="29" fillId="0" borderId="0" xfId="4" applyFont="1" applyAlignment="1">
      <alignment horizontal="left"/>
    </xf>
    <xf numFmtId="0" fontId="0" fillId="0" borderId="0" xfId="0" applyBorder="1" applyAlignment="1">
      <alignment horizontal="center"/>
    </xf>
    <xf numFmtId="0" fontId="18" fillId="0" borderId="0" xfId="0" applyFont="1" applyFill="1" applyBorder="1"/>
    <xf numFmtId="9" fontId="18" fillId="0" borderId="0" xfId="4" applyFont="1" applyFill="1" applyBorder="1" applyAlignment="1">
      <alignment vertical="center"/>
    </xf>
    <xf numFmtId="166" fontId="29" fillId="0" borderId="0" xfId="3" applyNumberFormat="1" applyFont="1" applyFill="1" applyBorder="1"/>
    <xf numFmtId="164" fontId="29" fillId="0" borderId="0" xfId="4" applyNumberFormat="1" applyFont="1" applyFill="1" applyBorder="1"/>
    <xf numFmtId="166" fontId="31" fillId="0" borderId="0" xfId="3" applyNumberFormat="1" applyFont="1" applyFill="1" applyBorder="1"/>
    <xf numFmtId="166" fontId="18" fillId="0" borderId="0" xfId="0" applyNumberFormat="1" applyFont="1" applyFill="1" applyBorder="1"/>
    <xf numFmtId="166" fontId="29" fillId="0" borderId="0" xfId="0" applyNumberFormat="1" applyFont="1" applyFill="1" applyBorder="1"/>
    <xf numFmtId="9" fontId="0" fillId="0" borderId="0" xfId="4" applyFont="1" applyBorder="1"/>
    <xf numFmtId="164" fontId="0" fillId="0" borderId="0" xfId="4" applyNumberFormat="1" applyFont="1" applyBorder="1"/>
    <xf numFmtId="9" fontId="0" fillId="0" borderId="0" xfId="4" applyNumberFormat="1" applyFont="1" applyBorder="1"/>
    <xf numFmtId="0" fontId="16" fillId="0" borderId="0" xfId="0" applyFont="1" applyBorder="1"/>
    <xf numFmtId="0" fontId="0" fillId="0" borderId="0" xfId="0" applyAlignment="1">
      <alignment horizontal="right"/>
    </xf>
    <xf numFmtId="0" fontId="0" fillId="0" borderId="0" xfId="0" applyBorder="1" applyAlignment="1">
      <alignment horizontal="right"/>
    </xf>
    <xf numFmtId="0" fontId="0" fillId="0" borderId="0" xfId="0" applyFill="1" applyBorder="1" applyAlignment="1">
      <alignment horizontal="right" wrapText="1"/>
    </xf>
    <xf numFmtId="0" fontId="0" fillId="0" borderId="0" xfId="0" applyBorder="1" applyAlignment="1">
      <alignment horizontal="center" wrapText="1"/>
    </xf>
    <xf numFmtId="9" fontId="0" fillId="0" borderId="0" xfId="0" applyNumberFormat="1" applyBorder="1" applyAlignment="1">
      <alignment horizontal="right"/>
    </xf>
    <xf numFmtId="0" fontId="32" fillId="5" borderId="0" xfId="0" applyFont="1" applyFill="1" applyBorder="1" applyAlignment="1">
      <alignment horizontal="right" wrapText="1"/>
    </xf>
    <xf numFmtId="0" fontId="0" fillId="0" borderId="0" xfId="0" applyNumberFormat="1" applyBorder="1" applyAlignment="1">
      <alignment horizontal="right"/>
    </xf>
    <xf numFmtId="0" fontId="32" fillId="5" borderId="0" xfId="0" applyNumberFormat="1" applyFont="1" applyFill="1" applyBorder="1" applyAlignment="1">
      <alignment horizontal="right"/>
    </xf>
    <xf numFmtId="166" fontId="34" fillId="0" borderId="0" xfId="3" applyNumberFormat="1" applyFont="1" applyFill="1" applyBorder="1"/>
    <xf numFmtId="9" fontId="34" fillId="0" borderId="0" xfId="4" applyFont="1" applyFill="1" applyBorder="1" applyAlignment="1">
      <alignment vertical="center"/>
    </xf>
    <xf numFmtId="9" fontId="34" fillId="0" borderId="0" xfId="4" applyFont="1" applyFill="1" applyBorder="1"/>
    <xf numFmtId="166" fontId="29" fillId="0" borderId="1" xfId="3" applyNumberFormat="1" applyFont="1" applyFill="1" applyBorder="1"/>
    <xf numFmtId="166" fontId="31" fillId="0" borderId="0" xfId="3" applyNumberFormat="1" applyFont="1" applyAlignment="1">
      <alignment vertical="top" wrapText="1"/>
    </xf>
    <xf numFmtId="9" fontId="29" fillId="0" borderId="0" xfId="4" applyFont="1" applyAlignment="1">
      <alignment horizontal="right"/>
    </xf>
    <xf numFmtId="9" fontId="18" fillId="0" borderId="1" xfId="4" applyFont="1" applyFill="1" applyBorder="1" applyAlignment="1">
      <alignment vertical="center"/>
    </xf>
    <xf numFmtId="166" fontId="18" fillId="0" borderId="0" xfId="3" applyNumberFormat="1" applyFont="1" applyFill="1" applyBorder="1" applyAlignment="1">
      <alignment vertical="center"/>
    </xf>
    <xf numFmtId="166" fontId="18" fillId="0" borderId="0" xfId="3" applyNumberFormat="1" applyFont="1" applyFill="1" applyBorder="1"/>
    <xf numFmtId="166" fontId="29" fillId="0" borderId="0" xfId="3" applyNumberFormat="1" applyFont="1" applyBorder="1"/>
    <xf numFmtId="9" fontId="18" fillId="4" borderId="0" xfId="4" applyFont="1" applyFill="1" applyBorder="1"/>
    <xf numFmtId="9" fontId="18" fillId="0" borderId="0" xfId="4" applyFont="1" applyBorder="1"/>
    <xf numFmtId="0" fontId="0" fillId="0" borderId="0" xfId="0" applyFont="1"/>
    <xf numFmtId="0" fontId="0" fillId="0" borderId="0" xfId="0" applyFont="1" applyBorder="1"/>
    <xf numFmtId="9" fontId="0" fillId="0" borderId="0" xfId="4" applyFont="1" applyFill="1" applyBorder="1"/>
    <xf numFmtId="9" fontId="0" fillId="4" borderId="0" xfId="4" applyFont="1" applyFill="1" applyBorder="1"/>
    <xf numFmtId="0" fontId="34" fillId="0" borderId="0" xfId="0" applyFont="1" applyFill="1" applyBorder="1"/>
    <xf numFmtId="0" fontId="34" fillId="0" borderId="0" xfId="0" applyFont="1"/>
    <xf numFmtId="0" fontId="34" fillId="0" borderId="0" xfId="2" applyFont="1" applyFill="1" applyBorder="1"/>
    <xf numFmtId="0" fontId="29" fillId="0" borderId="0" xfId="2" applyFont="1" applyFill="1" applyBorder="1"/>
    <xf numFmtId="0" fontId="18" fillId="0" borderId="1" xfId="0" applyFont="1" applyFill="1" applyBorder="1" applyAlignment="1">
      <alignment horizontal="center" wrapText="1"/>
    </xf>
    <xf numFmtId="0" fontId="18" fillId="0" borderId="1" xfId="0" applyFont="1" applyBorder="1" applyAlignment="1">
      <alignment horizontal="center" wrapText="1"/>
    </xf>
    <xf numFmtId="0" fontId="29" fillId="0" borderId="0" xfId="2" applyFont="1" applyFill="1" applyBorder="1" applyAlignment="1">
      <alignment horizontal="left"/>
    </xf>
    <xf numFmtId="0" fontId="18" fillId="0" borderId="0" xfId="0" applyFont="1" applyBorder="1"/>
    <xf numFmtId="166" fontId="18" fillId="0" borderId="1" xfId="3" applyNumberFormat="1" applyFont="1" applyFill="1" applyBorder="1"/>
    <xf numFmtId="0" fontId="18" fillId="0" borderId="1" xfId="0" applyFont="1" applyFill="1" applyBorder="1"/>
    <xf numFmtId="9" fontId="0" fillId="0" borderId="0" xfId="4" applyFont="1" applyBorder="1" applyAlignment="1">
      <alignment horizontal="right"/>
    </xf>
    <xf numFmtId="166" fontId="34" fillId="0" borderId="0" xfId="3" applyNumberFormat="1" applyFont="1" applyBorder="1"/>
    <xf numFmtId="0" fontId="34" fillId="0" borderId="0" xfId="0" applyFont="1" applyBorder="1"/>
    <xf numFmtId="9" fontId="34" fillId="4" borderId="0" xfId="4" applyFont="1" applyFill="1" applyBorder="1"/>
    <xf numFmtId="9" fontId="34" fillId="0" borderId="0" xfId="4" applyFont="1" applyBorder="1"/>
    <xf numFmtId="0" fontId="18" fillId="0" borderId="0" xfId="0" applyFont="1" applyFill="1" applyBorder="1" applyAlignment="1">
      <alignment horizontal="center" wrapText="1"/>
    </xf>
    <xf numFmtId="166" fontId="29" fillId="4" borderId="0" xfId="3" applyNumberFormat="1" applyFont="1" applyFill="1" applyBorder="1"/>
    <xf numFmtId="0" fontId="18" fillId="0" borderId="0" xfId="0" applyFont="1" applyBorder="1" applyAlignment="1">
      <alignment horizontal="center" wrapText="1"/>
    </xf>
    <xf numFmtId="0" fontId="29" fillId="0" borderId="0" xfId="2" applyFont="1" applyBorder="1"/>
    <xf numFmtId="0" fontId="18" fillId="0" borderId="0" xfId="0" applyFont="1" applyAlignment="1">
      <alignment wrapText="1"/>
    </xf>
    <xf numFmtId="166" fontId="18" fillId="0" borderId="0" xfId="4" applyNumberFormat="1" applyFont="1" applyFill="1" applyBorder="1" applyAlignment="1">
      <alignment vertical="center"/>
    </xf>
    <xf numFmtId="0" fontId="18" fillId="0" borderId="6" xfId="0" applyFont="1" applyFill="1" applyBorder="1"/>
    <xf numFmtId="0" fontId="29" fillId="0" borderId="6" xfId="2" applyFont="1" applyBorder="1"/>
    <xf numFmtId="0" fontId="13" fillId="0" borderId="0" xfId="0" applyFont="1" applyAlignment="1">
      <alignment wrapText="1"/>
    </xf>
    <xf numFmtId="0" fontId="34" fillId="0" borderId="0" xfId="0" applyFont="1" applyFill="1" applyBorder="1" applyAlignment="1">
      <alignment wrapText="1"/>
    </xf>
    <xf numFmtId="166" fontId="31" fillId="0" borderId="6" xfId="3" applyNumberFormat="1" applyFont="1" applyFill="1" applyBorder="1" applyAlignment="1">
      <alignment vertical="top" wrapText="1"/>
    </xf>
    <xf numFmtId="0" fontId="31" fillId="0" borderId="5" xfId="2" applyFont="1" applyFill="1" applyBorder="1"/>
    <xf numFmtId="166" fontId="31" fillId="0" borderId="0" xfId="3" applyNumberFormat="1" applyFont="1" applyBorder="1" applyAlignment="1"/>
    <xf numFmtId="166" fontId="33" fillId="0" borderId="0" xfId="3" applyNumberFormat="1" applyFont="1" applyAlignment="1">
      <alignment vertical="top"/>
    </xf>
    <xf numFmtId="0" fontId="12" fillId="2" borderId="1" xfId="0" applyFont="1" applyFill="1" applyBorder="1" applyAlignment="1">
      <alignment horizontal="center" vertical="top" wrapText="1"/>
    </xf>
    <xf numFmtId="167" fontId="0" fillId="0" borderId="0" xfId="0" applyNumberFormat="1"/>
    <xf numFmtId="0" fontId="31" fillId="0" borderId="5" xfId="2" applyFont="1" applyFill="1" applyBorder="1" applyAlignment="1">
      <alignment horizontal="left"/>
    </xf>
    <xf numFmtId="166" fontId="31" fillId="0" borderId="0" xfId="3" applyNumberFormat="1" applyFont="1" applyBorder="1" applyAlignment="1">
      <alignment horizontal="left"/>
    </xf>
    <xf numFmtId="166" fontId="31" fillId="0" borderId="5" xfId="3" applyNumberFormat="1" applyFont="1" applyFill="1" applyBorder="1" applyAlignment="1">
      <alignment horizontal="left" vertical="top"/>
    </xf>
    <xf numFmtId="166" fontId="31" fillId="0" borderId="5" xfId="3" applyNumberFormat="1" applyFont="1" applyFill="1" applyBorder="1" applyAlignment="1">
      <alignment horizontal="left"/>
    </xf>
    <xf numFmtId="0" fontId="0" fillId="0" borderId="1" xfId="0" applyBorder="1" applyAlignment="1">
      <alignment horizontal="left"/>
    </xf>
    <xf numFmtId="0" fontId="13" fillId="0" borderId="0" xfId="0" applyFont="1" applyAlignment="1">
      <alignment horizontal="left"/>
    </xf>
    <xf numFmtId="0" fontId="13" fillId="0" borderId="0" xfId="0" applyFont="1" applyAlignment="1">
      <alignment horizontal="left" wrapText="1"/>
    </xf>
    <xf numFmtId="0" fontId="11" fillId="2" borderId="0" xfId="0" applyFont="1" applyFill="1" applyBorder="1" applyAlignment="1">
      <alignment vertical="center" wrapText="1"/>
    </xf>
    <xf numFmtId="0" fontId="11" fillId="2" borderId="0" xfId="0" applyFont="1" applyFill="1" applyBorder="1" applyAlignment="1">
      <alignment vertical="center"/>
    </xf>
    <xf numFmtId="9" fontId="29" fillId="0" borderId="1" xfId="4" applyNumberFormat="1" applyFont="1" applyFill="1" applyBorder="1"/>
    <xf numFmtId="0" fontId="18" fillId="0" borderId="1" xfId="0" applyFont="1" applyBorder="1"/>
    <xf numFmtId="43" fontId="7" fillId="2" borderId="0" xfId="3" applyFont="1" applyFill="1" applyAlignment="1">
      <alignment wrapText="1"/>
    </xf>
    <xf numFmtId="43" fontId="7" fillId="2" borderId="1" xfId="3" applyFont="1" applyFill="1" applyBorder="1" applyAlignment="1">
      <alignment wrapText="1"/>
    </xf>
    <xf numFmtId="0" fontId="0" fillId="0" borderId="28" xfId="0" applyBorder="1" applyAlignment="1">
      <alignment vertical="top" wrapText="1"/>
    </xf>
    <xf numFmtId="166" fontId="29" fillId="0" borderId="1" xfId="3" applyNumberFormat="1" applyFont="1" applyBorder="1"/>
    <xf numFmtId="166" fontId="29" fillId="0" borderId="1" xfId="0" applyNumberFormat="1" applyFont="1" applyFill="1" applyBorder="1"/>
    <xf numFmtId="0" fontId="8" fillId="2" borderId="4" xfId="0" applyFont="1" applyFill="1" applyBorder="1" applyAlignment="1">
      <alignment vertical="top" wrapText="1"/>
    </xf>
    <xf numFmtId="0" fontId="30" fillId="0" borderId="0" xfId="0" applyFont="1" applyAlignment="1">
      <alignment horizontal="center" vertical="center" wrapText="1"/>
    </xf>
    <xf numFmtId="0" fontId="30" fillId="0" borderId="0" xfId="0" applyFont="1" applyAlignment="1">
      <alignment vertical="center" wrapText="1"/>
    </xf>
    <xf numFmtId="0" fontId="28" fillId="0" borderId="0" xfId="0" applyFont="1" applyAlignment="1">
      <alignment horizontal="right" vertical="center" wrapText="1"/>
    </xf>
    <xf numFmtId="0" fontId="8" fillId="2" borderId="4" xfId="0" applyFont="1" applyFill="1" applyBorder="1" applyAlignment="1">
      <alignment vertical="top"/>
    </xf>
    <xf numFmtId="43" fontId="25" fillId="2" borderId="32" xfId="3" applyFont="1" applyFill="1" applyBorder="1" applyAlignment="1">
      <alignment horizontal="center" wrapText="1"/>
    </xf>
    <xf numFmtId="0" fontId="24" fillId="0" borderId="24" xfId="0" applyFont="1" applyBorder="1" applyAlignment="1">
      <alignment vertical="top" wrapText="1"/>
    </xf>
    <xf numFmtId="3" fontId="24" fillId="0" borderId="24" xfId="0" applyNumberFormat="1" applyFont="1" applyBorder="1" applyAlignment="1">
      <alignment vertical="top" wrapText="1"/>
    </xf>
    <xf numFmtId="0" fontId="24" fillId="0" borderId="29" xfId="0" applyFont="1" applyBorder="1" applyAlignment="1">
      <alignment vertical="top" wrapText="1"/>
    </xf>
    <xf numFmtId="3" fontId="24" fillId="0" borderId="29" xfId="0" applyNumberFormat="1" applyFont="1" applyBorder="1" applyAlignment="1">
      <alignment vertical="top" wrapText="1"/>
    </xf>
    <xf numFmtId="0" fontId="24" fillId="0" borderId="23" xfId="0" applyFont="1" applyBorder="1" applyAlignment="1">
      <alignment vertical="top" wrapText="1"/>
    </xf>
    <xf numFmtId="3" fontId="24" fillId="0" borderId="23" xfId="0" applyNumberFormat="1" applyFont="1" applyBorder="1" applyAlignment="1">
      <alignment vertical="top" wrapText="1"/>
    </xf>
    <xf numFmtId="0" fontId="12" fillId="2" borderId="4" xfId="0" applyFont="1" applyFill="1" applyBorder="1" applyAlignment="1">
      <alignment vertical="top" wrapText="1"/>
    </xf>
    <xf numFmtId="0" fontId="11" fillId="2" borderId="0" xfId="0" applyFont="1" applyFill="1" applyBorder="1" applyAlignment="1">
      <alignment vertical="top" wrapText="1"/>
    </xf>
    <xf numFmtId="0" fontId="11" fillId="2" borderId="0" xfId="0" applyFont="1" applyFill="1" applyBorder="1" applyAlignment="1">
      <alignment vertical="center" wrapText="1"/>
    </xf>
    <xf numFmtId="0" fontId="12" fillId="2" borderId="0" xfId="0" applyFont="1" applyFill="1" applyBorder="1" applyAlignment="1">
      <alignment horizontal="center" vertical="top" wrapText="1"/>
    </xf>
    <xf numFmtId="0" fontId="12" fillId="2" borderId="2" xfId="0" applyFont="1" applyFill="1" applyBorder="1" applyAlignment="1">
      <alignment horizontal="center" vertical="top" wrapText="1"/>
    </xf>
    <xf numFmtId="0" fontId="13" fillId="0" borderId="0" xfId="0" applyFont="1" applyBorder="1" applyAlignment="1">
      <alignment horizontal="left" vertical="center" wrapText="1"/>
    </xf>
    <xf numFmtId="0" fontId="12" fillId="2" borderId="0" xfId="0" applyFont="1" applyFill="1" applyBorder="1" applyAlignment="1">
      <alignment horizontal="center"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0" xfId="0" applyFont="1" applyFill="1" applyAlignment="1">
      <alignment horizontal="center" vertical="top" wrapText="1"/>
    </xf>
    <xf numFmtId="0" fontId="13" fillId="0" borderId="0" xfId="0" applyFont="1" applyAlignment="1">
      <alignment horizontal="left" vertical="center" wrapText="1"/>
    </xf>
    <xf numFmtId="0" fontId="18" fillId="0" borderId="1" xfId="0" applyFont="1" applyBorder="1" applyAlignment="1">
      <alignment horizontal="left" vertical="top" wrapText="1"/>
    </xf>
    <xf numFmtId="0" fontId="13" fillId="0" borderId="0" xfId="0" applyFont="1" applyAlignment="1">
      <alignment horizontal="left" wrapText="1"/>
    </xf>
    <xf numFmtId="166" fontId="31" fillId="0" borderId="0" xfId="3" applyNumberFormat="1" applyFont="1" applyBorder="1" applyAlignment="1">
      <alignment horizontal="center" vertical="top" wrapText="1"/>
    </xf>
    <xf numFmtId="166" fontId="31" fillId="0" borderId="0" xfId="3" applyNumberFormat="1" applyFont="1" applyFill="1" applyBorder="1" applyAlignment="1">
      <alignment horizontal="center" vertical="top" wrapText="1"/>
    </xf>
    <xf numFmtId="0" fontId="19" fillId="0" borderId="5" xfId="0" applyFont="1" applyBorder="1" applyAlignment="1">
      <alignment horizontal="center"/>
    </xf>
    <xf numFmtId="166" fontId="31" fillId="0" borderId="5" xfId="3" applyNumberFormat="1" applyFont="1" applyBorder="1" applyAlignment="1">
      <alignment horizontal="center"/>
    </xf>
    <xf numFmtId="166" fontId="31" fillId="0" borderId="1" xfId="3" applyNumberFormat="1" applyFont="1" applyBorder="1" applyAlignment="1">
      <alignment horizontal="center"/>
    </xf>
    <xf numFmtId="0" fontId="8" fillId="2" borderId="0" xfId="0" applyFont="1" applyFill="1" applyAlignment="1">
      <alignment horizontal="center" vertical="top" wrapText="1"/>
    </xf>
    <xf numFmtId="0" fontId="8" fillId="2" borderId="2" xfId="0" applyFont="1" applyFill="1" applyBorder="1" applyAlignment="1">
      <alignment horizontal="center" vertical="top" wrapText="1"/>
    </xf>
    <xf numFmtId="0" fontId="8" fillId="2" borderId="0" xfId="0" applyFont="1" applyFill="1" applyBorder="1" applyAlignment="1">
      <alignment horizontal="center" vertical="top" wrapText="1"/>
    </xf>
    <xf numFmtId="0" fontId="9" fillId="2" borderId="0" xfId="0" applyFont="1" applyFill="1" applyBorder="1" applyAlignment="1">
      <alignment horizontal="left" wrapText="1"/>
    </xf>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8" fillId="2" borderId="6" xfId="0" applyFont="1" applyFill="1" applyBorder="1" applyAlignment="1">
      <alignment horizontal="center" vertical="top" wrapText="1"/>
    </xf>
    <xf numFmtId="0" fontId="8" fillId="2" borderId="48" xfId="0" applyFont="1" applyFill="1" applyBorder="1" applyAlignment="1">
      <alignment horizontal="center" vertical="top" wrapText="1"/>
    </xf>
    <xf numFmtId="0" fontId="8" fillId="2" borderId="44" xfId="0" applyFont="1" applyFill="1" applyBorder="1" applyAlignment="1">
      <alignment horizontal="center" vertical="top" wrapText="1"/>
    </xf>
    <xf numFmtId="0" fontId="8" fillId="2" borderId="49" xfId="0" applyFont="1" applyFill="1" applyBorder="1" applyAlignment="1">
      <alignment horizontal="center" vertical="top" wrapText="1"/>
    </xf>
    <xf numFmtId="0" fontId="8" fillId="2" borderId="4" xfId="0" applyFont="1" applyFill="1" applyBorder="1" applyAlignment="1">
      <alignment vertical="top" wrapText="1"/>
    </xf>
    <xf numFmtId="0" fontId="30" fillId="0" borderId="0" xfId="0" applyFont="1" applyAlignment="1">
      <alignment horizontal="center" vertical="center" wrapText="1"/>
    </xf>
    <xf numFmtId="0" fontId="29" fillId="0" borderId="50" xfId="0" applyFont="1" applyBorder="1" applyAlignment="1">
      <alignment horizontal="left" wrapText="1"/>
    </xf>
    <xf numFmtId="0" fontId="5" fillId="0" borderId="0" xfId="0" applyFont="1" applyFill="1" applyBorder="1" applyAlignment="1">
      <alignment wrapText="1"/>
    </xf>
    <xf numFmtId="0" fontId="11" fillId="2" borderId="0" xfId="0" applyFont="1" applyFill="1" applyBorder="1" applyAlignment="1">
      <alignment horizontal="left" wrapText="1"/>
    </xf>
    <xf numFmtId="0" fontId="7" fillId="2" borderId="1" xfId="0" applyFont="1" applyFill="1" applyBorder="1" applyAlignment="1">
      <alignment horizontal="left" wrapText="1"/>
    </xf>
    <xf numFmtId="0" fontId="7" fillId="2" borderId="0" xfId="0" applyFont="1" applyFill="1" applyBorder="1" applyAlignment="1">
      <alignment horizontal="left" vertical="top" wrapText="1"/>
    </xf>
    <xf numFmtId="0" fontId="16" fillId="0" borderId="38" xfId="0" applyFont="1" applyBorder="1" applyAlignment="1">
      <alignment horizontal="center" vertical="top" wrapText="1"/>
    </xf>
    <xf numFmtId="0" fontId="16" fillId="0" borderId="13" xfId="0" applyFont="1" applyBorder="1" applyAlignment="1">
      <alignment horizontal="center" vertical="top" wrapText="1"/>
    </xf>
    <xf numFmtId="0" fontId="16" fillId="0" borderId="39" xfId="0" applyFont="1" applyBorder="1" applyAlignment="1">
      <alignment horizontal="center"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16" fillId="0" borderId="22" xfId="0" applyFont="1" applyBorder="1" applyAlignment="1">
      <alignment horizontal="center" vertical="top" wrapText="1"/>
    </xf>
    <xf numFmtId="0" fontId="16" fillId="0" borderId="33" xfId="0" applyFont="1" applyBorder="1" applyAlignment="1">
      <alignment vertical="top" wrapText="1"/>
    </xf>
    <xf numFmtId="0" fontId="16" fillId="0" borderId="41" xfId="0" applyFont="1" applyBorder="1" applyAlignment="1">
      <alignment horizontal="center" vertical="top" wrapText="1"/>
    </xf>
    <xf numFmtId="0" fontId="16" fillId="0" borderId="9" xfId="0" applyFont="1" applyBorder="1" applyAlignment="1">
      <alignment horizontal="center" vertical="top" wrapText="1"/>
    </xf>
    <xf numFmtId="0" fontId="16" fillId="0" borderId="42" xfId="0" applyFont="1" applyBorder="1" applyAlignment="1">
      <alignment horizontal="center" vertical="top" wrapText="1"/>
    </xf>
    <xf numFmtId="0" fontId="16" fillId="0" borderId="14" xfId="0" applyFont="1" applyBorder="1" applyAlignment="1">
      <alignment horizontal="center" vertical="top" wrapText="1"/>
    </xf>
    <xf numFmtId="0" fontId="16" fillId="0" borderId="43" xfId="0" applyFont="1" applyBorder="1" applyAlignment="1">
      <alignment horizontal="center" vertical="top" wrapText="1"/>
    </xf>
    <xf numFmtId="0" fontId="16" fillId="0" borderId="19" xfId="0" applyFont="1" applyBorder="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15" xfId="0" applyFont="1" applyBorder="1" applyAlignment="1">
      <alignment horizontal="center" vertical="top" wrapText="1"/>
    </xf>
    <xf numFmtId="0" fontId="16" fillId="0" borderId="16" xfId="0" applyFont="1" applyBorder="1" applyAlignment="1">
      <alignment horizontal="center" vertical="top" wrapText="1"/>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34" xfId="0" applyFont="1" applyBorder="1" applyAlignment="1">
      <alignment horizontal="center" vertical="top" wrapText="1"/>
    </xf>
    <xf numFmtId="0" fontId="16" fillId="0" borderId="35" xfId="0" applyFont="1" applyBorder="1" applyAlignment="1">
      <alignment horizontal="center" vertical="top" wrapText="1"/>
    </xf>
  </cellXfs>
  <cellStyles count="5">
    <cellStyle name="Comma" xfId="3" builtinId="3"/>
    <cellStyle name="Normal" xfId="0" builtinId="0"/>
    <cellStyle name="Normal 2" xfId="1"/>
    <cellStyle name="Normal 3" xfId="2"/>
    <cellStyle name="Percent" xfId="4" builtinId="5"/>
  </cellStyles>
  <dxfs count="5">
    <dxf>
      <numFmt numFmtId="167" formatCode="_(* #,##0.000_);_(* \(#,##0.000\);_(* &quot;-&quot;??_);_(@_)"/>
    </dxf>
    <dxf>
      <numFmt numFmtId="167" formatCode="_(* #,##0.000_);_(* \(#,##0.000\);_(* &quot;-&quot;??_);_(@_)"/>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baseline="0">
                <a:effectLst/>
              </a:rPr>
              <a:t>OHBWC-Insured, private employer LT rates (all locations) for WMSDs caused by ergonomic hazards </a:t>
            </a:r>
            <a:endParaRPr lang="en-US" sz="1400">
              <a:effectLst/>
            </a:endParaRPr>
          </a:p>
        </c:rich>
      </c:tx>
      <c:layout>
        <c:manualLayout>
          <c:xMode val="edge"/>
          <c:yMode val="edge"/>
          <c:x val="1.3819383688150092E-2"/>
          <c:y val="1.6666666666666666E-2"/>
        </c:manualLayout>
      </c:layout>
      <c:overlay val="0"/>
      <c:spPr>
        <a:noFill/>
        <a:ln>
          <a:noFill/>
        </a:ln>
        <a:effectLst/>
      </c:spPr>
      <c:txPr>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1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1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1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1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1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1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1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1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1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2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2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2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2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2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2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2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2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2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s>
    <c:plotArea>
      <c:layout>
        <c:manualLayout>
          <c:layoutTarget val="inner"/>
          <c:xMode val="edge"/>
          <c:yMode val="edge"/>
          <c:x val="0.19381707494896469"/>
          <c:y val="0.12366110236220472"/>
          <c:w val="0.60583454845922036"/>
          <c:h val="0.77332031496062981"/>
        </c:manualLayout>
      </c:layout>
      <c:lineChart>
        <c:grouping val="standard"/>
        <c:varyColors val="0"/>
        <c:ser>
          <c:idx val="11"/>
          <c:order val="1"/>
          <c:tx>
            <c:strRef>
              <c:f>'OLD F1 NORA_FIGURES_POOLED'!$C$5</c:f>
              <c:strCache>
                <c:ptCount val="1"/>
                <c:pt idx="0">
                  <c:v>Agriculture</c:v>
                </c:pt>
              </c:strCache>
            </c:strRef>
          </c:tx>
          <c:spPr>
            <a:ln w="28575" cap="rnd">
              <a:solidFill>
                <a:schemeClr val="dk1">
                  <a:tint val="30000"/>
                </a:schemeClr>
              </a:solidFill>
              <a:round/>
            </a:ln>
            <a:effectLst/>
          </c:spPr>
          <c:marker>
            <c:symbol val="square"/>
            <c:size val="7"/>
            <c:spPr>
              <a:solidFill>
                <a:schemeClr val="dk1">
                  <a:tint val="30000"/>
                </a:schemeClr>
              </a:solid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NORA_FIGURES_POOLED'!$C$6:$C$16</c:f>
              <c:numCache>
                <c:formatCode>General</c:formatCode>
                <c:ptCount val="11"/>
                <c:pt idx="0">
                  <c:v>0.23</c:v>
                </c:pt>
                <c:pt idx="1">
                  <c:v>0.19</c:v>
                </c:pt>
                <c:pt idx="2">
                  <c:v>0.28000000000000003</c:v>
                </c:pt>
                <c:pt idx="3">
                  <c:v>0.21</c:v>
                </c:pt>
                <c:pt idx="4">
                  <c:v>0.14000000000000001</c:v>
                </c:pt>
                <c:pt idx="5">
                  <c:v>0.17</c:v>
                </c:pt>
                <c:pt idx="6">
                  <c:v>0.1</c:v>
                </c:pt>
                <c:pt idx="7">
                  <c:v>0.13</c:v>
                </c:pt>
                <c:pt idx="8">
                  <c:v>7.0000000000000007E-2</c:v>
                </c:pt>
                <c:pt idx="9">
                  <c:v>0.13</c:v>
                </c:pt>
                <c:pt idx="10">
                  <c:v>0.13</c:v>
                </c:pt>
              </c:numCache>
            </c:numRef>
          </c:val>
          <c:smooth val="0"/>
          <c:extLst>
            <c:ext xmlns:c16="http://schemas.microsoft.com/office/drawing/2014/chart" uri="{C3380CC4-5D6E-409C-BE32-E72D297353CC}">
              <c16:uniqueId val="{00000000-EA71-4C69-B1F7-6035E419DFB3}"/>
            </c:ext>
          </c:extLst>
        </c:ser>
        <c:ser>
          <c:idx val="12"/>
          <c:order val="2"/>
          <c:tx>
            <c:strRef>
              <c:f>'OLD F1 NORA_FIGURES_POOLED'!$D$5</c:f>
              <c:strCache>
                <c:ptCount val="1"/>
                <c:pt idx="0">
                  <c:v>Construction</c:v>
                </c:pt>
              </c:strCache>
            </c:strRef>
          </c:tx>
          <c:spPr>
            <a:ln w="28575" cap="rnd">
              <a:solidFill>
                <a:schemeClr val="dk1">
                  <a:tint val="60000"/>
                </a:schemeClr>
              </a:solidFill>
              <a:round/>
            </a:ln>
            <a:effectLst/>
          </c:spPr>
          <c:marker>
            <c:symbol val="circle"/>
            <c:size val="7"/>
            <c:spPr>
              <a:solidFill>
                <a:schemeClr val="dk1">
                  <a:tint val="60000"/>
                </a:schemeClr>
              </a:solid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NORA_FIGURES_POOLED'!$D$6:$D$16</c:f>
              <c:numCache>
                <c:formatCode>General</c:formatCode>
                <c:ptCount val="11"/>
                <c:pt idx="0">
                  <c:v>0.67</c:v>
                </c:pt>
                <c:pt idx="1">
                  <c:v>0.67</c:v>
                </c:pt>
                <c:pt idx="2">
                  <c:v>0.53</c:v>
                </c:pt>
                <c:pt idx="3">
                  <c:v>0.49</c:v>
                </c:pt>
                <c:pt idx="4">
                  <c:v>0.43</c:v>
                </c:pt>
                <c:pt idx="5">
                  <c:v>0.35</c:v>
                </c:pt>
                <c:pt idx="6">
                  <c:v>0.32</c:v>
                </c:pt>
                <c:pt idx="7">
                  <c:v>0.27</c:v>
                </c:pt>
                <c:pt idx="8">
                  <c:v>0.22</c:v>
                </c:pt>
                <c:pt idx="9">
                  <c:v>0.25</c:v>
                </c:pt>
                <c:pt idx="10">
                  <c:v>0.24</c:v>
                </c:pt>
              </c:numCache>
            </c:numRef>
          </c:val>
          <c:smooth val="0"/>
          <c:extLst>
            <c:ext xmlns:c16="http://schemas.microsoft.com/office/drawing/2014/chart" uri="{C3380CC4-5D6E-409C-BE32-E72D297353CC}">
              <c16:uniqueId val="{00000001-EA71-4C69-B1F7-6035E419DFB3}"/>
            </c:ext>
          </c:extLst>
        </c:ser>
        <c:ser>
          <c:idx val="13"/>
          <c:order val="3"/>
          <c:tx>
            <c:strRef>
              <c:f>'OLD F1 NORA_FIGURES_POOLED'!$E$5</c:f>
              <c:strCache>
                <c:ptCount val="1"/>
                <c:pt idx="0">
                  <c:v>Healthcare</c:v>
                </c:pt>
              </c:strCache>
            </c:strRef>
          </c:tx>
          <c:spPr>
            <a:ln w="28575" cap="rnd">
              <a:solidFill>
                <a:schemeClr val="dk1">
                  <a:tint val="80000"/>
                </a:schemeClr>
              </a:solidFill>
              <a:round/>
            </a:ln>
            <a:effectLst/>
          </c:spPr>
          <c:marker>
            <c:symbol val="diamond"/>
            <c:size val="7"/>
            <c:spPr>
              <a:solidFill>
                <a:schemeClr val="dk1">
                  <a:tint val="80000"/>
                </a:schemeClr>
              </a:solid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NORA_FIGURES_POOLED'!$E$6:$E$16</c:f>
              <c:numCache>
                <c:formatCode>General</c:formatCode>
                <c:ptCount val="11"/>
                <c:pt idx="0">
                  <c:v>0.55000000000000004</c:v>
                </c:pt>
                <c:pt idx="1">
                  <c:v>0.56999999999999995</c:v>
                </c:pt>
                <c:pt idx="2">
                  <c:v>0.53</c:v>
                </c:pt>
                <c:pt idx="3">
                  <c:v>0.49</c:v>
                </c:pt>
                <c:pt idx="4">
                  <c:v>0.4</c:v>
                </c:pt>
                <c:pt idx="5">
                  <c:v>0.37</c:v>
                </c:pt>
                <c:pt idx="6">
                  <c:v>0.32</c:v>
                </c:pt>
                <c:pt idx="7">
                  <c:v>0.28000000000000003</c:v>
                </c:pt>
                <c:pt idx="8">
                  <c:v>0.26</c:v>
                </c:pt>
                <c:pt idx="9">
                  <c:v>0.27</c:v>
                </c:pt>
                <c:pt idx="10">
                  <c:v>0.24</c:v>
                </c:pt>
              </c:numCache>
            </c:numRef>
          </c:val>
          <c:smooth val="0"/>
          <c:extLst>
            <c:ext xmlns:c16="http://schemas.microsoft.com/office/drawing/2014/chart" uri="{C3380CC4-5D6E-409C-BE32-E72D297353CC}">
              <c16:uniqueId val="{00000002-EA71-4C69-B1F7-6035E419DFB3}"/>
            </c:ext>
          </c:extLst>
        </c:ser>
        <c:ser>
          <c:idx val="14"/>
          <c:order val="4"/>
          <c:tx>
            <c:strRef>
              <c:f>'OLD F1 NORA_FIGURES_POOLED'!$F$5</c:f>
              <c:strCache>
                <c:ptCount val="1"/>
                <c:pt idx="0">
                  <c:v>Manufacturing</c:v>
                </c:pt>
              </c:strCache>
            </c:strRef>
          </c:tx>
          <c:spPr>
            <a:ln w="28575" cap="rnd">
              <a:solidFill>
                <a:schemeClr val="dk1">
                  <a:tint val="88500"/>
                </a:schemeClr>
              </a:solidFill>
              <a:round/>
            </a:ln>
            <a:effectLst/>
          </c:spPr>
          <c:marker>
            <c:symbol val="triangle"/>
            <c:size val="7"/>
            <c:spPr>
              <a:solidFill>
                <a:schemeClr val="dk1">
                  <a:tint val="88500"/>
                </a:schemeClr>
              </a:solid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NORA_FIGURES_POOLED'!$F$6:$F$16</c:f>
              <c:numCache>
                <c:formatCode>General</c:formatCode>
                <c:ptCount val="11"/>
                <c:pt idx="0">
                  <c:v>0.8</c:v>
                </c:pt>
                <c:pt idx="1">
                  <c:v>0.74</c:v>
                </c:pt>
                <c:pt idx="2">
                  <c:v>0.67</c:v>
                </c:pt>
                <c:pt idx="3">
                  <c:v>0.6</c:v>
                </c:pt>
                <c:pt idx="4">
                  <c:v>0.53</c:v>
                </c:pt>
                <c:pt idx="5">
                  <c:v>0.46</c:v>
                </c:pt>
                <c:pt idx="6">
                  <c:v>0.4</c:v>
                </c:pt>
                <c:pt idx="7">
                  <c:v>0.33</c:v>
                </c:pt>
                <c:pt idx="8">
                  <c:v>0.27</c:v>
                </c:pt>
                <c:pt idx="9">
                  <c:v>0.31</c:v>
                </c:pt>
                <c:pt idx="10">
                  <c:v>0.28999999999999998</c:v>
                </c:pt>
              </c:numCache>
            </c:numRef>
          </c:val>
          <c:smooth val="0"/>
          <c:extLst>
            <c:ext xmlns:c16="http://schemas.microsoft.com/office/drawing/2014/chart" uri="{C3380CC4-5D6E-409C-BE32-E72D297353CC}">
              <c16:uniqueId val="{00000003-EA71-4C69-B1F7-6035E419DFB3}"/>
            </c:ext>
          </c:extLst>
        </c:ser>
        <c:ser>
          <c:idx val="15"/>
          <c:order val="5"/>
          <c:tx>
            <c:strRef>
              <c:f>'OLD F1 NORA_FIGURES_POOLED'!$G$5</c:f>
              <c:strCache>
                <c:ptCount val="1"/>
                <c:pt idx="0">
                  <c:v>Mining</c:v>
                </c:pt>
              </c:strCache>
            </c:strRef>
          </c:tx>
          <c:spPr>
            <a:ln w="28575" cap="rnd">
              <a:solidFill>
                <a:schemeClr val="dk1">
                  <a:tint val="55000"/>
                </a:schemeClr>
              </a:solidFill>
              <a:round/>
            </a:ln>
            <a:effectLst/>
          </c:spPr>
          <c:marker>
            <c:symbol val="dash"/>
            <c:size val="9"/>
            <c:spPr>
              <a:solidFill>
                <a:sysClr val="windowText" lastClr="000000"/>
              </a:solidFill>
              <a:ln w="12700">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NORA_FIGURES_POOLED'!$G$6:$G$16</c:f>
              <c:numCache>
                <c:formatCode>General</c:formatCode>
                <c:ptCount val="11"/>
                <c:pt idx="0">
                  <c:v>0.68</c:v>
                </c:pt>
                <c:pt idx="1">
                  <c:v>0.54</c:v>
                </c:pt>
                <c:pt idx="2">
                  <c:v>0.5</c:v>
                </c:pt>
                <c:pt idx="3">
                  <c:v>0.62</c:v>
                </c:pt>
                <c:pt idx="4">
                  <c:v>0.38</c:v>
                </c:pt>
                <c:pt idx="5">
                  <c:v>0.33</c:v>
                </c:pt>
                <c:pt idx="6">
                  <c:v>0.46</c:v>
                </c:pt>
                <c:pt idx="7">
                  <c:v>0.31</c:v>
                </c:pt>
                <c:pt idx="8">
                  <c:v>0.25</c:v>
                </c:pt>
                <c:pt idx="9">
                  <c:v>0.3</c:v>
                </c:pt>
                <c:pt idx="10">
                  <c:v>0.2</c:v>
                </c:pt>
              </c:numCache>
            </c:numRef>
          </c:val>
          <c:smooth val="0"/>
          <c:extLst>
            <c:ext xmlns:c16="http://schemas.microsoft.com/office/drawing/2014/chart" uri="{C3380CC4-5D6E-409C-BE32-E72D297353CC}">
              <c16:uniqueId val="{00000004-EA71-4C69-B1F7-6035E419DFB3}"/>
            </c:ext>
          </c:extLst>
        </c:ser>
        <c:ser>
          <c:idx val="16"/>
          <c:order val="6"/>
          <c:tx>
            <c:strRef>
              <c:f>'OLD F1 NORA_FIGURES_POOLED'!$H$5</c:f>
              <c:strCache>
                <c:ptCount val="1"/>
                <c:pt idx="0">
                  <c:v>Oil</c:v>
                </c:pt>
              </c:strCache>
            </c:strRef>
          </c:tx>
          <c:spPr>
            <a:ln w="28575" cap="rnd">
              <a:solidFill>
                <a:schemeClr val="dk1">
                  <a:tint val="75000"/>
                </a:schemeClr>
              </a:solidFill>
              <a:round/>
            </a:ln>
            <a:effectLst/>
          </c:spPr>
          <c:marker>
            <c:symbol val="circle"/>
            <c:size val="7"/>
            <c:spPr>
              <a:solidFill>
                <a:schemeClr val="dk1">
                  <a:tint val="75000"/>
                </a:schemeClr>
              </a:solid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NORA_FIGURES_POOLED'!$H$6:$H$16</c:f>
              <c:numCache>
                <c:formatCode>General</c:formatCode>
                <c:ptCount val="11"/>
                <c:pt idx="0">
                  <c:v>0.35</c:v>
                </c:pt>
                <c:pt idx="1">
                  <c:v>0.26</c:v>
                </c:pt>
                <c:pt idx="2">
                  <c:v>0.44</c:v>
                </c:pt>
                <c:pt idx="3">
                  <c:v>0.4</c:v>
                </c:pt>
                <c:pt idx="4">
                  <c:v>0.44</c:v>
                </c:pt>
                <c:pt idx="5">
                  <c:v>0.39</c:v>
                </c:pt>
                <c:pt idx="6">
                  <c:v>0.26</c:v>
                </c:pt>
                <c:pt idx="7">
                  <c:v>0.27</c:v>
                </c:pt>
                <c:pt idx="8">
                  <c:v>0.09</c:v>
                </c:pt>
                <c:pt idx="9">
                  <c:v>0.25</c:v>
                </c:pt>
                <c:pt idx="10">
                  <c:v>0.24</c:v>
                </c:pt>
              </c:numCache>
            </c:numRef>
          </c:val>
          <c:smooth val="0"/>
          <c:extLst>
            <c:ext xmlns:c16="http://schemas.microsoft.com/office/drawing/2014/chart" uri="{C3380CC4-5D6E-409C-BE32-E72D297353CC}">
              <c16:uniqueId val="{00000005-EA71-4C69-B1F7-6035E419DFB3}"/>
            </c:ext>
          </c:extLst>
        </c:ser>
        <c:ser>
          <c:idx val="17"/>
          <c:order val="7"/>
          <c:tx>
            <c:strRef>
              <c:f>'OLD F1 NORA_FIGURES_POOLED'!$I$5</c:f>
              <c:strCache>
                <c:ptCount val="1"/>
                <c:pt idx="0">
                  <c:v>Safety</c:v>
                </c:pt>
              </c:strCache>
            </c:strRef>
          </c:tx>
          <c:spPr>
            <a:ln w="28575" cap="rnd">
              <a:solidFill>
                <a:schemeClr val="dk1">
                  <a:tint val="98500"/>
                </a:schemeClr>
              </a:solidFill>
              <a:round/>
            </a:ln>
            <a:effectLst/>
          </c:spPr>
          <c:marker>
            <c:symbol val="square"/>
            <c:size val="7"/>
            <c:spPr>
              <a:solidFill>
                <a:schemeClr val="dk1">
                  <a:tint val="98500"/>
                </a:schemeClr>
              </a:solidFill>
              <a:ln w="9525">
                <a:solidFill>
                  <a:schemeClr val="dk1">
                    <a:tint val="98500"/>
                  </a:schemeClr>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NORA_FIGURES_POOLED'!$I$6:$I$16</c:f>
              <c:numCache>
                <c:formatCode>General</c:formatCode>
                <c:ptCount val="11"/>
                <c:pt idx="0">
                  <c:v>1.49</c:v>
                </c:pt>
                <c:pt idx="1">
                  <c:v>1.51</c:v>
                </c:pt>
                <c:pt idx="2">
                  <c:v>1.41</c:v>
                </c:pt>
                <c:pt idx="3">
                  <c:v>1.36</c:v>
                </c:pt>
                <c:pt idx="4">
                  <c:v>1.17</c:v>
                </c:pt>
                <c:pt idx="5">
                  <c:v>1.08</c:v>
                </c:pt>
                <c:pt idx="6">
                  <c:v>1.28</c:v>
                </c:pt>
                <c:pt idx="7">
                  <c:v>0.89</c:v>
                </c:pt>
                <c:pt idx="8">
                  <c:v>0.93</c:v>
                </c:pt>
                <c:pt idx="9">
                  <c:v>0.95</c:v>
                </c:pt>
                <c:pt idx="10">
                  <c:v>1.04</c:v>
                </c:pt>
              </c:numCache>
            </c:numRef>
          </c:val>
          <c:smooth val="0"/>
          <c:extLst>
            <c:ext xmlns:c16="http://schemas.microsoft.com/office/drawing/2014/chart" uri="{C3380CC4-5D6E-409C-BE32-E72D297353CC}">
              <c16:uniqueId val="{00000006-EA71-4C69-B1F7-6035E419DFB3}"/>
            </c:ext>
          </c:extLst>
        </c:ser>
        <c:ser>
          <c:idx val="18"/>
          <c:order val="8"/>
          <c:tx>
            <c:strRef>
              <c:f>'OLD F1 NORA_FIGURES_POOLED'!$J$5</c:f>
              <c:strCache>
                <c:ptCount val="1"/>
                <c:pt idx="0">
                  <c:v>Services</c:v>
                </c:pt>
              </c:strCache>
            </c:strRef>
          </c:tx>
          <c:spPr>
            <a:ln w="28575" cap="rnd">
              <a:solidFill>
                <a:schemeClr val="dk1">
                  <a:tint val="30000"/>
                </a:schemeClr>
              </a:solidFill>
              <a:round/>
            </a:ln>
            <a:effectLst/>
          </c:spPr>
          <c:marker>
            <c:symbol val="circle"/>
            <c:size val="8"/>
            <c:spPr>
              <a:solidFill>
                <a:schemeClr val="dk1">
                  <a:tint val="30000"/>
                </a:schemeClr>
              </a:solid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NORA_FIGURES_POOLED'!$J$6:$J$16</c:f>
              <c:numCache>
                <c:formatCode>General</c:formatCode>
                <c:ptCount val="11"/>
                <c:pt idx="0">
                  <c:v>0.26</c:v>
                </c:pt>
                <c:pt idx="1">
                  <c:v>0.25</c:v>
                </c:pt>
                <c:pt idx="2">
                  <c:v>0.23</c:v>
                </c:pt>
                <c:pt idx="3">
                  <c:v>0.21</c:v>
                </c:pt>
                <c:pt idx="4">
                  <c:v>0.19</c:v>
                </c:pt>
                <c:pt idx="5">
                  <c:v>0.16</c:v>
                </c:pt>
                <c:pt idx="6">
                  <c:v>0.15</c:v>
                </c:pt>
                <c:pt idx="7">
                  <c:v>0.13</c:v>
                </c:pt>
                <c:pt idx="8">
                  <c:v>0.1</c:v>
                </c:pt>
                <c:pt idx="9">
                  <c:v>0.12</c:v>
                </c:pt>
                <c:pt idx="10">
                  <c:v>0.11</c:v>
                </c:pt>
              </c:numCache>
            </c:numRef>
          </c:val>
          <c:smooth val="0"/>
          <c:extLst>
            <c:ext xmlns:c16="http://schemas.microsoft.com/office/drawing/2014/chart" uri="{C3380CC4-5D6E-409C-BE32-E72D297353CC}">
              <c16:uniqueId val="{00000007-EA71-4C69-B1F7-6035E419DFB3}"/>
            </c:ext>
          </c:extLst>
        </c:ser>
        <c:ser>
          <c:idx val="19"/>
          <c:order val="9"/>
          <c:tx>
            <c:strRef>
              <c:f>'OLD F1 NORA_FIGURES_POOLED'!$K$5</c:f>
              <c:strCache>
                <c:ptCount val="1"/>
                <c:pt idx="0">
                  <c:v>Trade</c:v>
                </c:pt>
              </c:strCache>
            </c:strRef>
          </c:tx>
          <c:spPr>
            <a:ln w="28575" cap="rnd">
              <a:solidFill>
                <a:schemeClr val="dk1">
                  <a:tint val="60000"/>
                </a:schemeClr>
              </a:solidFill>
              <a:round/>
            </a:ln>
            <a:effectLst/>
          </c:spPr>
          <c:marker>
            <c:symbol val="x"/>
            <c:size val="7"/>
            <c:spPr>
              <a:no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NORA_FIGURES_POOLED'!$K$6:$K$16</c:f>
              <c:numCache>
                <c:formatCode>General</c:formatCode>
                <c:ptCount val="11"/>
                <c:pt idx="0">
                  <c:v>0.42</c:v>
                </c:pt>
                <c:pt idx="1">
                  <c:v>0.43</c:v>
                </c:pt>
                <c:pt idx="2">
                  <c:v>0.41</c:v>
                </c:pt>
                <c:pt idx="3">
                  <c:v>0.35</c:v>
                </c:pt>
                <c:pt idx="4">
                  <c:v>0.32</c:v>
                </c:pt>
                <c:pt idx="5">
                  <c:v>0.25</c:v>
                </c:pt>
                <c:pt idx="6">
                  <c:v>0.24</c:v>
                </c:pt>
                <c:pt idx="7">
                  <c:v>0.21</c:v>
                </c:pt>
                <c:pt idx="8">
                  <c:v>0.17</c:v>
                </c:pt>
                <c:pt idx="9">
                  <c:v>0.22</c:v>
                </c:pt>
                <c:pt idx="10">
                  <c:v>0.19</c:v>
                </c:pt>
              </c:numCache>
            </c:numRef>
          </c:val>
          <c:smooth val="0"/>
          <c:extLst>
            <c:ext xmlns:c16="http://schemas.microsoft.com/office/drawing/2014/chart" uri="{C3380CC4-5D6E-409C-BE32-E72D297353CC}">
              <c16:uniqueId val="{00000008-EA71-4C69-B1F7-6035E419DFB3}"/>
            </c:ext>
          </c:extLst>
        </c:ser>
        <c:ser>
          <c:idx val="20"/>
          <c:order val="10"/>
          <c:tx>
            <c:strRef>
              <c:f>'OLD F1 NORA_FIGURES_POOLED'!$L$5</c:f>
              <c:strCache>
                <c:ptCount val="1"/>
                <c:pt idx="0">
                  <c:v>Transportation</c:v>
                </c:pt>
              </c:strCache>
            </c:strRef>
          </c:tx>
          <c:spPr>
            <a:ln w="28575" cap="rnd">
              <a:solidFill>
                <a:schemeClr val="dk1">
                  <a:tint val="80000"/>
                </a:schemeClr>
              </a:solidFill>
              <a:round/>
            </a:ln>
            <a:effectLst/>
          </c:spPr>
          <c:marker>
            <c:symbol val="diamond"/>
            <c:size val="7"/>
            <c:spPr>
              <a:solidFill>
                <a:schemeClr val="dk1">
                  <a:tint val="80000"/>
                </a:schemeClr>
              </a:solidFill>
              <a:ln w="9525">
                <a:solidFill>
                  <a:sysClr val="windowText" lastClr="000000"/>
                </a:solidFill>
              </a:ln>
              <a:effectLst/>
            </c:spPr>
          </c:marker>
          <c:cat>
            <c:numRef>
              <c:f>'OLD F1 NORA_FIGURES_POOLED'!$B$6:$B$16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NORA_FIGURES_POOLED'!$L$6:$L$16</c:f>
              <c:numCache>
                <c:formatCode>General</c:formatCode>
                <c:ptCount val="11"/>
                <c:pt idx="0">
                  <c:v>0.67</c:v>
                </c:pt>
                <c:pt idx="1">
                  <c:v>0.79</c:v>
                </c:pt>
                <c:pt idx="2">
                  <c:v>0.69</c:v>
                </c:pt>
                <c:pt idx="3">
                  <c:v>0.56000000000000005</c:v>
                </c:pt>
                <c:pt idx="4">
                  <c:v>0.54</c:v>
                </c:pt>
                <c:pt idx="5">
                  <c:v>0.53</c:v>
                </c:pt>
                <c:pt idx="6">
                  <c:v>0.47</c:v>
                </c:pt>
                <c:pt idx="7">
                  <c:v>0.41</c:v>
                </c:pt>
                <c:pt idx="8">
                  <c:v>0.34</c:v>
                </c:pt>
                <c:pt idx="9">
                  <c:v>0.38</c:v>
                </c:pt>
                <c:pt idx="10">
                  <c:v>0.4</c:v>
                </c:pt>
              </c:numCache>
            </c:numRef>
          </c:val>
          <c:smooth val="0"/>
          <c:extLst>
            <c:ext xmlns:c16="http://schemas.microsoft.com/office/drawing/2014/chart" uri="{C3380CC4-5D6E-409C-BE32-E72D297353CC}">
              <c16:uniqueId val="{00000009-EA71-4C69-B1F7-6035E419DFB3}"/>
            </c:ext>
          </c:extLst>
        </c:ser>
        <c:dLbls>
          <c:showLegendKey val="0"/>
          <c:showVal val="0"/>
          <c:showCatName val="0"/>
          <c:showSerName val="0"/>
          <c:showPercent val="0"/>
          <c:showBubbleSize val="0"/>
        </c:dLbls>
        <c:marker val="1"/>
        <c:smooth val="0"/>
        <c:axId val="255477176"/>
        <c:axId val="255477568"/>
        <c:extLst>
          <c:ext xmlns:c15="http://schemas.microsoft.com/office/drawing/2012/chart" uri="{02D57815-91ED-43cb-92C2-25804820EDAC}">
            <c15:filteredLineSeries>
              <c15:ser>
                <c:idx val="10"/>
                <c:order val="0"/>
                <c:tx>
                  <c:strRef>
                    <c:extLst>
                      <c:ext uri="{02D57815-91ED-43cb-92C2-25804820EDAC}">
                        <c15:formulaRef>
                          <c15:sqref>'OLD F1 NORA_FIGURES_POOLED'!$B$5</c15:sqref>
                        </c15:formulaRef>
                      </c:ext>
                    </c:extLst>
                    <c:strCache>
                      <c:ptCount val="1"/>
                      <c:pt idx="0">
                        <c:v>Year</c:v>
                      </c:pt>
                    </c:strCache>
                  </c:strRef>
                </c:tx>
                <c:spPr>
                  <a:ln w="28575" cap="rnd">
                    <a:solidFill>
                      <a:schemeClr val="dk1">
                        <a:tint val="98500"/>
                      </a:schemeClr>
                    </a:solidFill>
                    <a:round/>
                  </a:ln>
                  <a:effectLst/>
                </c:spPr>
                <c:marker>
                  <c:symbol val="circle"/>
                  <c:size val="5"/>
                  <c:spPr>
                    <a:solidFill>
                      <a:schemeClr val="dk1">
                        <a:tint val="98500"/>
                      </a:schemeClr>
                    </a:solidFill>
                    <a:ln w="9525">
                      <a:solidFill>
                        <a:schemeClr val="dk1">
                          <a:tint val="98500"/>
                        </a:schemeClr>
                      </a:solidFill>
                    </a:ln>
                    <a:effectLst/>
                  </c:spPr>
                </c:marker>
                <c:cat>
                  <c:numRef>
                    <c:extLst>
                      <c:ext uri="{02D57815-91ED-43cb-92C2-25804820EDAC}">
                        <c15:formulaRef>
                          <c15:sqref>'OLD F1 NORA_FIGURES_POOLED'!$B$6:$B$16</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extLst>
                      <c:ext uri="{02D57815-91ED-43cb-92C2-25804820EDAC}">
                        <c15:formulaRef>
                          <c15:sqref>'OLD F1 NORA_FIGURES_POOLED'!$B$6:$B$16</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val>
                <c:smooth val="0"/>
                <c:extLst>
                  <c:ext xmlns:c16="http://schemas.microsoft.com/office/drawing/2014/chart" uri="{C3380CC4-5D6E-409C-BE32-E72D297353CC}">
                    <c16:uniqueId val="{0000000A-EA71-4C69-B1F7-6035E419DFB3}"/>
                  </c:ext>
                </c:extLst>
              </c15:ser>
            </c15:filteredLineSeries>
          </c:ext>
        </c:extLst>
      </c:lineChart>
      <c:catAx>
        <c:axId val="25547717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in"/>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5477568"/>
        <c:crosses val="autoZero"/>
        <c:auto val="1"/>
        <c:lblAlgn val="ctr"/>
        <c:lblOffset val="100"/>
        <c:noMultiLvlLbl val="0"/>
      </c:catAx>
      <c:valAx>
        <c:axId val="255477568"/>
        <c:scaling>
          <c:orientation val="minMax"/>
          <c:max val="1.6"/>
          <c:min val="0"/>
        </c:scaling>
        <c:delete val="0"/>
        <c:axPos val="l"/>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Lost-time</a:t>
                </a:r>
                <a:r>
                  <a:rPr lang="en-US" baseline="0"/>
                  <a:t> </a:t>
                </a:r>
              </a:p>
              <a:p>
                <a:pPr>
                  <a:defRPr/>
                </a:pPr>
                <a:r>
                  <a:rPr lang="en-US"/>
                  <a:t>WC claim rate</a:t>
                </a:r>
              </a:p>
              <a:p>
                <a:pPr>
                  <a:defRPr/>
                </a:pPr>
                <a:r>
                  <a:rPr lang="en-US"/>
                  <a:t> per 100 est. FTEs</a:t>
                </a:r>
              </a:p>
            </c:rich>
          </c:tx>
          <c:layout>
            <c:manualLayout>
              <c:xMode val="edge"/>
              <c:yMode val="edge"/>
              <c:x val="6.0975017011762381E-4"/>
              <c:y val="0.38865463692038493"/>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5477176"/>
        <c:crosses val="autoZero"/>
        <c:crossBetween val="between"/>
        <c:minorUnit val="5.000000000000001E-2"/>
      </c:valAx>
      <c:spPr>
        <a:noFill/>
        <a:ln>
          <a:noFill/>
        </a:ln>
        <a:effectLst/>
      </c:spPr>
    </c:plotArea>
    <c:legend>
      <c:legendPos val="r"/>
      <c:layout>
        <c:manualLayout>
          <c:xMode val="edge"/>
          <c:yMode val="edge"/>
          <c:x val="0.82020802955186167"/>
          <c:y val="0.2862729658792651"/>
          <c:w val="0.1433396023698334"/>
          <c:h val="0.4146683087525415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0" i="0" baseline="0">
                <a:solidFill>
                  <a:sysClr val="windowText" lastClr="000000"/>
                </a:solidFill>
                <a:effectLst/>
              </a:rPr>
              <a:t>OHBWC-Insured, private employer total claim rates (all locations) for WMSDs caused by ergonomic hazards </a:t>
            </a:r>
            <a:endParaRPr lang="en-US" sz="1200">
              <a:solidFill>
                <a:sysClr val="windowText" lastClr="000000"/>
              </a:solidFill>
              <a:effectLst/>
            </a:endParaRPr>
          </a:p>
        </c:rich>
      </c:tx>
      <c:layout>
        <c:manualLayout>
          <c:xMode val="edge"/>
          <c:yMode val="edge"/>
          <c:x val="1.3819383688150092E-2"/>
          <c:y val="1.666666666666666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1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1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1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1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1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1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1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1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1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2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2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2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2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2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2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2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2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2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s>
    <c:plotArea>
      <c:layout>
        <c:manualLayout>
          <c:layoutTarget val="inner"/>
          <c:xMode val="edge"/>
          <c:yMode val="edge"/>
          <c:x val="0.20211417322834646"/>
          <c:y val="9.6722926995236727E-2"/>
          <c:w val="0.72773461650627003"/>
          <c:h val="0.80453934577622233"/>
        </c:manualLayout>
      </c:layout>
      <c:lineChart>
        <c:grouping val="standard"/>
        <c:varyColors val="0"/>
        <c:ser>
          <c:idx val="11"/>
          <c:order val="1"/>
          <c:tx>
            <c:v>Agriculture</c:v>
          </c:tx>
          <c:spPr>
            <a:ln w="28575" cap="rnd">
              <a:solidFill>
                <a:schemeClr val="dk1">
                  <a:tint val="30000"/>
                </a:schemeClr>
              </a:solidFill>
              <a:round/>
            </a:ln>
            <a:effectLst/>
          </c:spPr>
          <c:marker>
            <c:symbol val="square"/>
            <c:size val="7"/>
            <c:spPr>
              <a:solidFill>
                <a:schemeClr val="dk1">
                  <a:tint val="30000"/>
                </a:schemeClr>
              </a:solid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NORA_FIGURES_POOLED'!$C$50:$C$60</c:f>
              <c:numCache>
                <c:formatCode>General</c:formatCode>
                <c:ptCount val="11"/>
                <c:pt idx="0">
                  <c:v>1.1299999999999999</c:v>
                </c:pt>
                <c:pt idx="1">
                  <c:v>1.03</c:v>
                </c:pt>
                <c:pt idx="2">
                  <c:v>1.1000000000000001</c:v>
                </c:pt>
                <c:pt idx="3">
                  <c:v>0.99</c:v>
                </c:pt>
                <c:pt idx="4">
                  <c:v>0.77</c:v>
                </c:pt>
                <c:pt idx="5">
                  <c:v>0.75</c:v>
                </c:pt>
                <c:pt idx="6">
                  <c:v>0.61</c:v>
                </c:pt>
                <c:pt idx="7">
                  <c:v>0.73</c:v>
                </c:pt>
                <c:pt idx="8">
                  <c:v>0.47</c:v>
                </c:pt>
                <c:pt idx="9">
                  <c:v>0.44</c:v>
                </c:pt>
                <c:pt idx="10">
                  <c:v>0.45</c:v>
                </c:pt>
              </c:numCache>
            </c:numRef>
          </c:val>
          <c:smooth val="0"/>
          <c:extLst>
            <c:ext xmlns:c16="http://schemas.microsoft.com/office/drawing/2014/chart" uri="{C3380CC4-5D6E-409C-BE32-E72D297353CC}">
              <c16:uniqueId val="{00000000-4C05-443B-85E5-585AAF779A43}"/>
            </c:ext>
          </c:extLst>
        </c:ser>
        <c:ser>
          <c:idx val="12"/>
          <c:order val="2"/>
          <c:tx>
            <c:v>Construction</c:v>
          </c:tx>
          <c:spPr>
            <a:ln w="28575" cap="rnd">
              <a:solidFill>
                <a:schemeClr val="dk1">
                  <a:tint val="60000"/>
                </a:schemeClr>
              </a:solidFill>
              <a:round/>
            </a:ln>
            <a:effectLst/>
          </c:spPr>
          <c:marker>
            <c:symbol val="circle"/>
            <c:size val="7"/>
            <c:spPr>
              <a:solidFill>
                <a:schemeClr val="dk1">
                  <a:tint val="60000"/>
                </a:schemeClr>
              </a:solid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NORA_FIGURES_POOLED'!$D$50:$D$60</c:f>
              <c:numCache>
                <c:formatCode>General</c:formatCode>
                <c:ptCount val="11"/>
                <c:pt idx="0">
                  <c:v>1.85</c:v>
                </c:pt>
                <c:pt idx="1">
                  <c:v>1.77</c:v>
                </c:pt>
                <c:pt idx="2">
                  <c:v>1.47</c:v>
                </c:pt>
                <c:pt idx="3">
                  <c:v>1.31</c:v>
                </c:pt>
                <c:pt idx="4">
                  <c:v>1.21</c:v>
                </c:pt>
                <c:pt idx="5">
                  <c:v>1.03</c:v>
                </c:pt>
                <c:pt idx="6">
                  <c:v>0.95</c:v>
                </c:pt>
                <c:pt idx="7">
                  <c:v>0.78</c:v>
                </c:pt>
                <c:pt idx="8">
                  <c:v>0.72</c:v>
                </c:pt>
                <c:pt idx="9">
                  <c:v>0.7</c:v>
                </c:pt>
                <c:pt idx="10">
                  <c:v>0.66</c:v>
                </c:pt>
              </c:numCache>
            </c:numRef>
          </c:val>
          <c:smooth val="0"/>
          <c:extLst>
            <c:ext xmlns:c16="http://schemas.microsoft.com/office/drawing/2014/chart" uri="{C3380CC4-5D6E-409C-BE32-E72D297353CC}">
              <c16:uniqueId val="{00000001-4C05-443B-85E5-585AAF779A43}"/>
            </c:ext>
          </c:extLst>
        </c:ser>
        <c:ser>
          <c:idx val="13"/>
          <c:order val="3"/>
          <c:tx>
            <c:v>Healthcare</c:v>
          </c:tx>
          <c:spPr>
            <a:ln w="28575" cap="rnd">
              <a:solidFill>
                <a:schemeClr val="dk1">
                  <a:tint val="80000"/>
                </a:schemeClr>
              </a:solidFill>
              <a:round/>
            </a:ln>
            <a:effectLst/>
          </c:spPr>
          <c:marker>
            <c:symbol val="diamond"/>
            <c:size val="7"/>
            <c:spPr>
              <a:solidFill>
                <a:schemeClr val="dk1">
                  <a:tint val="80000"/>
                </a:schemeClr>
              </a:solid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NORA_FIGURES_POOLED'!$E$50:$E$60</c:f>
              <c:numCache>
                <c:formatCode>General</c:formatCode>
                <c:ptCount val="11"/>
                <c:pt idx="0">
                  <c:v>1.92</c:v>
                </c:pt>
                <c:pt idx="1">
                  <c:v>1.88</c:v>
                </c:pt>
                <c:pt idx="2">
                  <c:v>1.76</c:v>
                </c:pt>
                <c:pt idx="3">
                  <c:v>1.69</c:v>
                </c:pt>
                <c:pt idx="4">
                  <c:v>1.53</c:v>
                </c:pt>
                <c:pt idx="5">
                  <c:v>1.46</c:v>
                </c:pt>
                <c:pt idx="6">
                  <c:v>1.33</c:v>
                </c:pt>
                <c:pt idx="7">
                  <c:v>1.21</c:v>
                </c:pt>
                <c:pt idx="8">
                  <c:v>1.1499999999999999</c:v>
                </c:pt>
                <c:pt idx="9">
                  <c:v>1.1000000000000001</c:v>
                </c:pt>
                <c:pt idx="10">
                  <c:v>1.01</c:v>
                </c:pt>
              </c:numCache>
            </c:numRef>
          </c:val>
          <c:smooth val="0"/>
          <c:extLst>
            <c:ext xmlns:c16="http://schemas.microsoft.com/office/drawing/2014/chart" uri="{C3380CC4-5D6E-409C-BE32-E72D297353CC}">
              <c16:uniqueId val="{00000002-4C05-443B-85E5-585AAF779A43}"/>
            </c:ext>
          </c:extLst>
        </c:ser>
        <c:ser>
          <c:idx val="14"/>
          <c:order val="4"/>
          <c:tx>
            <c:v>Manufacturing</c:v>
          </c:tx>
          <c:spPr>
            <a:ln w="28575" cap="rnd">
              <a:solidFill>
                <a:schemeClr val="dk1">
                  <a:tint val="88500"/>
                </a:schemeClr>
              </a:solidFill>
              <a:round/>
            </a:ln>
            <a:effectLst/>
          </c:spPr>
          <c:marker>
            <c:symbol val="triangle"/>
            <c:size val="7"/>
            <c:spPr>
              <a:solidFill>
                <a:schemeClr val="dk1">
                  <a:tint val="88500"/>
                </a:schemeClr>
              </a:solid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NORA_FIGURES_POOLED'!$F$51:$F$60</c:f>
              <c:numCache>
                <c:formatCode>General</c:formatCode>
                <c:ptCount val="10"/>
                <c:pt idx="0">
                  <c:v>2.25</c:v>
                </c:pt>
                <c:pt idx="1">
                  <c:v>1.95</c:v>
                </c:pt>
                <c:pt idx="2">
                  <c:v>1.85</c:v>
                </c:pt>
                <c:pt idx="3">
                  <c:v>1.68</c:v>
                </c:pt>
                <c:pt idx="4">
                  <c:v>1.58</c:v>
                </c:pt>
                <c:pt idx="5">
                  <c:v>1.41</c:v>
                </c:pt>
                <c:pt idx="6">
                  <c:v>1.19</c:v>
                </c:pt>
                <c:pt idx="7">
                  <c:v>1.01</c:v>
                </c:pt>
                <c:pt idx="8">
                  <c:v>1.04</c:v>
                </c:pt>
                <c:pt idx="9">
                  <c:v>1</c:v>
                </c:pt>
              </c:numCache>
            </c:numRef>
          </c:val>
          <c:smooth val="0"/>
          <c:extLst>
            <c:ext xmlns:c16="http://schemas.microsoft.com/office/drawing/2014/chart" uri="{C3380CC4-5D6E-409C-BE32-E72D297353CC}">
              <c16:uniqueId val="{00000003-4C05-443B-85E5-585AAF779A43}"/>
            </c:ext>
          </c:extLst>
        </c:ser>
        <c:ser>
          <c:idx val="15"/>
          <c:order val="5"/>
          <c:tx>
            <c:strRef>
              <c:f>'OLD F1 NORA_FIGURES_POOLED'!$G$49</c:f>
              <c:strCache>
                <c:ptCount val="1"/>
                <c:pt idx="0">
                  <c:v>Mining</c:v>
                </c:pt>
              </c:strCache>
            </c:strRef>
          </c:tx>
          <c:spPr>
            <a:ln w="28575" cap="rnd">
              <a:solidFill>
                <a:schemeClr val="dk1">
                  <a:tint val="55000"/>
                </a:schemeClr>
              </a:solidFill>
              <a:round/>
            </a:ln>
            <a:effectLst/>
          </c:spPr>
          <c:marker>
            <c:symbol val="dash"/>
            <c:size val="9"/>
            <c:spPr>
              <a:solidFill>
                <a:sysClr val="windowText" lastClr="000000"/>
              </a:solidFill>
              <a:ln w="12700">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NORA_FIGURES_POOLED'!$G$50:$G$60</c:f>
              <c:numCache>
                <c:formatCode>General</c:formatCode>
                <c:ptCount val="11"/>
                <c:pt idx="0">
                  <c:v>1.82</c:v>
                </c:pt>
                <c:pt idx="1">
                  <c:v>1.69</c:v>
                </c:pt>
                <c:pt idx="2">
                  <c:v>1.6</c:v>
                </c:pt>
                <c:pt idx="3">
                  <c:v>1.53</c:v>
                </c:pt>
                <c:pt idx="4">
                  <c:v>1.2</c:v>
                </c:pt>
                <c:pt idx="5">
                  <c:v>1.1299999999999999</c:v>
                </c:pt>
                <c:pt idx="6">
                  <c:v>0.98</c:v>
                </c:pt>
                <c:pt idx="7">
                  <c:v>0.88</c:v>
                </c:pt>
                <c:pt idx="8">
                  <c:v>1</c:v>
                </c:pt>
                <c:pt idx="9">
                  <c:v>0.95</c:v>
                </c:pt>
                <c:pt idx="10">
                  <c:v>0.99</c:v>
                </c:pt>
              </c:numCache>
            </c:numRef>
          </c:val>
          <c:smooth val="0"/>
          <c:extLst>
            <c:ext xmlns:c16="http://schemas.microsoft.com/office/drawing/2014/chart" uri="{C3380CC4-5D6E-409C-BE32-E72D297353CC}">
              <c16:uniqueId val="{00000004-4C05-443B-85E5-585AAF779A43}"/>
            </c:ext>
          </c:extLst>
        </c:ser>
        <c:ser>
          <c:idx val="16"/>
          <c:order val="6"/>
          <c:tx>
            <c:v>Oil</c:v>
          </c:tx>
          <c:spPr>
            <a:ln w="28575" cap="rnd">
              <a:solidFill>
                <a:schemeClr val="dk1">
                  <a:tint val="75000"/>
                </a:schemeClr>
              </a:solidFill>
              <a:round/>
            </a:ln>
            <a:effectLst/>
          </c:spPr>
          <c:marker>
            <c:symbol val="circle"/>
            <c:size val="7"/>
            <c:spPr>
              <a:solidFill>
                <a:schemeClr val="dk1">
                  <a:tint val="75000"/>
                </a:schemeClr>
              </a:solid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NORA_FIGURES_POOLED'!$H$50:$H$60</c:f>
              <c:numCache>
                <c:formatCode>General</c:formatCode>
                <c:ptCount val="11"/>
                <c:pt idx="0">
                  <c:v>1.22</c:v>
                </c:pt>
                <c:pt idx="1">
                  <c:v>1.3</c:v>
                </c:pt>
                <c:pt idx="2">
                  <c:v>0.97</c:v>
                </c:pt>
                <c:pt idx="3">
                  <c:v>1</c:v>
                </c:pt>
                <c:pt idx="4">
                  <c:v>0.95</c:v>
                </c:pt>
                <c:pt idx="5">
                  <c:v>1.06</c:v>
                </c:pt>
                <c:pt idx="6">
                  <c:v>0.52</c:v>
                </c:pt>
                <c:pt idx="7">
                  <c:v>0.67</c:v>
                </c:pt>
                <c:pt idx="8">
                  <c:v>0.44</c:v>
                </c:pt>
                <c:pt idx="9">
                  <c:v>0.63</c:v>
                </c:pt>
                <c:pt idx="10">
                  <c:v>0.71</c:v>
                </c:pt>
              </c:numCache>
            </c:numRef>
          </c:val>
          <c:smooth val="0"/>
          <c:extLst>
            <c:ext xmlns:c16="http://schemas.microsoft.com/office/drawing/2014/chart" uri="{C3380CC4-5D6E-409C-BE32-E72D297353CC}">
              <c16:uniqueId val="{00000005-4C05-443B-85E5-585AAF779A43}"/>
            </c:ext>
          </c:extLst>
        </c:ser>
        <c:ser>
          <c:idx val="17"/>
          <c:order val="7"/>
          <c:tx>
            <c:v>Safety</c:v>
          </c:tx>
          <c:spPr>
            <a:ln w="28575" cap="rnd">
              <a:solidFill>
                <a:schemeClr val="dk1">
                  <a:tint val="98500"/>
                </a:schemeClr>
              </a:solidFill>
              <a:round/>
            </a:ln>
            <a:effectLst/>
          </c:spPr>
          <c:marker>
            <c:symbol val="square"/>
            <c:size val="7"/>
            <c:spPr>
              <a:solidFill>
                <a:schemeClr val="dk1">
                  <a:tint val="98500"/>
                </a:schemeClr>
              </a:solidFill>
              <a:ln w="9525">
                <a:solidFill>
                  <a:schemeClr val="dk1">
                    <a:tint val="98500"/>
                  </a:schemeClr>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NORA_FIGURES_POOLED'!$H$50:$H$60</c:f>
              <c:numCache>
                <c:formatCode>General</c:formatCode>
                <c:ptCount val="11"/>
                <c:pt idx="0">
                  <c:v>1.22</c:v>
                </c:pt>
                <c:pt idx="1">
                  <c:v>1.3</c:v>
                </c:pt>
                <c:pt idx="2">
                  <c:v>0.97</c:v>
                </c:pt>
                <c:pt idx="3">
                  <c:v>1</c:v>
                </c:pt>
                <c:pt idx="4">
                  <c:v>0.95</c:v>
                </c:pt>
                <c:pt idx="5">
                  <c:v>1.06</c:v>
                </c:pt>
                <c:pt idx="6">
                  <c:v>0.52</c:v>
                </c:pt>
                <c:pt idx="7">
                  <c:v>0.67</c:v>
                </c:pt>
                <c:pt idx="8">
                  <c:v>0.44</c:v>
                </c:pt>
                <c:pt idx="9">
                  <c:v>0.63</c:v>
                </c:pt>
                <c:pt idx="10">
                  <c:v>0.71</c:v>
                </c:pt>
              </c:numCache>
            </c:numRef>
          </c:val>
          <c:smooth val="0"/>
          <c:extLst>
            <c:ext xmlns:c16="http://schemas.microsoft.com/office/drawing/2014/chart" uri="{C3380CC4-5D6E-409C-BE32-E72D297353CC}">
              <c16:uniqueId val="{00000006-4C05-443B-85E5-585AAF779A43}"/>
            </c:ext>
          </c:extLst>
        </c:ser>
        <c:ser>
          <c:idx val="18"/>
          <c:order val="8"/>
          <c:tx>
            <c:v>Services</c:v>
          </c:tx>
          <c:spPr>
            <a:ln w="28575" cap="rnd">
              <a:solidFill>
                <a:schemeClr val="dk1">
                  <a:tint val="30000"/>
                </a:schemeClr>
              </a:solidFill>
              <a:round/>
            </a:ln>
            <a:effectLst/>
          </c:spPr>
          <c:marker>
            <c:symbol val="circle"/>
            <c:size val="8"/>
            <c:spPr>
              <a:solidFill>
                <a:schemeClr val="dk1">
                  <a:tint val="30000"/>
                </a:schemeClr>
              </a:solid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NORA_FIGURES_POOLED'!$J$50:$J$60</c:f>
              <c:numCache>
                <c:formatCode>General</c:formatCode>
                <c:ptCount val="11"/>
                <c:pt idx="0">
                  <c:v>0.78</c:v>
                </c:pt>
                <c:pt idx="1">
                  <c:v>0.75</c:v>
                </c:pt>
                <c:pt idx="2">
                  <c:v>0.67</c:v>
                </c:pt>
                <c:pt idx="3">
                  <c:v>0.64</c:v>
                </c:pt>
                <c:pt idx="4">
                  <c:v>0.57999999999999996</c:v>
                </c:pt>
                <c:pt idx="5">
                  <c:v>0.54</c:v>
                </c:pt>
                <c:pt idx="6">
                  <c:v>0.5</c:v>
                </c:pt>
                <c:pt idx="7">
                  <c:v>0.44</c:v>
                </c:pt>
                <c:pt idx="8">
                  <c:v>0.37</c:v>
                </c:pt>
                <c:pt idx="9">
                  <c:v>0.39</c:v>
                </c:pt>
                <c:pt idx="10">
                  <c:v>0.37</c:v>
                </c:pt>
              </c:numCache>
            </c:numRef>
          </c:val>
          <c:smooth val="0"/>
          <c:extLst>
            <c:ext xmlns:c16="http://schemas.microsoft.com/office/drawing/2014/chart" uri="{C3380CC4-5D6E-409C-BE32-E72D297353CC}">
              <c16:uniqueId val="{00000007-4C05-443B-85E5-585AAF779A43}"/>
            </c:ext>
          </c:extLst>
        </c:ser>
        <c:ser>
          <c:idx val="19"/>
          <c:order val="9"/>
          <c:tx>
            <c:v>Trade</c:v>
          </c:tx>
          <c:spPr>
            <a:ln w="28575" cap="rnd">
              <a:solidFill>
                <a:schemeClr val="dk1">
                  <a:tint val="60000"/>
                </a:schemeClr>
              </a:solidFill>
              <a:round/>
            </a:ln>
            <a:effectLst/>
          </c:spPr>
          <c:marker>
            <c:symbol val="x"/>
            <c:size val="7"/>
            <c:spPr>
              <a:no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NORA_FIGURES_POOLED'!$K$50:$K$60</c:f>
              <c:numCache>
                <c:formatCode>General</c:formatCode>
                <c:ptCount val="11"/>
                <c:pt idx="0">
                  <c:v>1.34</c:v>
                </c:pt>
                <c:pt idx="1">
                  <c:v>1.35</c:v>
                </c:pt>
                <c:pt idx="2">
                  <c:v>1.22</c:v>
                </c:pt>
                <c:pt idx="3">
                  <c:v>1.07</c:v>
                </c:pt>
                <c:pt idx="4">
                  <c:v>0.99</c:v>
                </c:pt>
                <c:pt idx="5">
                  <c:v>0.89</c:v>
                </c:pt>
                <c:pt idx="6">
                  <c:v>0.83</c:v>
                </c:pt>
                <c:pt idx="7">
                  <c:v>0.73</c:v>
                </c:pt>
                <c:pt idx="8">
                  <c:v>0.64</c:v>
                </c:pt>
                <c:pt idx="9">
                  <c:v>0.67</c:v>
                </c:pt>
                <c:pt idx="10">
                  <c:v>0.65</c:v>
                </c:pt>
              </c:numCache>
            </c:numRef>
          </c:val>
          <c:smooth val="0"/>
          <c:extLst>
            <c:ext xmlns:c16="http://schemas.microsoft.com/office/drawing/2014/chart" uri="{C3380CC4-5D6E-409C-BE32-E72D297353CC}">
              <c16:uniqueId val="{00000008-4C05-443B-85E5-585AAF779A43}"/>
            </c:ext>
          </c:extLst>
        </c:ser>
        <c:ser>
          <c:idx val="20"/>
          <c:order val="10"/>
          <c:tx>
            <c:v>Transportation</c:v>
          </c:tx>
          <c:spPr>
            <a:ln w="28575" cap="rnd">
              <a:solidFill>
                <a:schemeClr val="dk1">
                  <a:tint val="80000"/>
                </a:schemeClr>
              </a:solidFill>
              <a:round/>
            </a:ln>
            <a:effectLst/>
          </c:spPr>
          <c:marker>
            <c:symbol val="diamond"/>
            <c:size val="7"/>
            <c:spPr>
              <a:solidFill>
                <a:schemeClr val="dk1">
                  <a:tint val="80000"/>
                </a:schemeClr>
              </a:solidFill>
              <a:ln w="9525">
                <a:solidFill>
                  <a:sysClr val="windowText" lastClr="000000"/>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Ref>
              <c:f>'OLD F1 NORA_FIGURES_POOLED'!$L$50:$L$60</c:f>
              <c:numCache>
                <c:formatCode>General</c:formatCode>
                <c:ptCount val="11"/>
                <c:pt idx="0">
                  <c:v>1.69</c:v>
                </c:pt>
                <c:pt idx="1">
                  <c:v>1.97</c:v>
                </c:pt>
                <c:pt idx="2">
                  <c:v>1.69</c:v>
                </c:pt>
                <c:pt idx="3">
                  <c:v>1.4</c:v>
                </c:pt>
                <c:pt idx="4">
                  <c:v>1.39</c:v>
                </c:pt>
                <c:pt idx="5">
                  <c:v>1.38</c:v>
                </c:pt>
                <c:pt idx="6">
                  <c:v>1.25</c:v>
                </c:pt>
                <c:pt idx="7">
                  <c:v>1.1100000000000001</c:v>
                </c:pt>
                <c:pt idx="8">
                  <c:v>1</c:v>
                </c:pt>
                <c:pt idx="9">
                  <c:v>1.01</c:v>
                </c:pt>
                <c:pt idx="10">
                  <c:v>1.04</c:v>
                </c:pt>
              </c:numCache>
            </c:numRef>
          </c:val>
          <c:smooth val="0"/>
          <c:extLst>
            <c:ext xmlns:c16="http://schemas.microsoft.com/office/drawing/2014/chart" uri="{C3380CC4-5D6E-409C-BE32-E72D297353CC}">
              <c16:uniqueId val="{00000009-4C05-443B-85E5-585AAF779A43}"/>
            </c:ext>
          </c:extLst>
        </c:ser>
        <c:dLbls>
          <c:showLegendKey val="0"/>
          <c:showVal val="0"/>
          <c:showCatName val="0"/>
          <c:showSerName val="0"/>
          <c:showPercent val="0"/>
          <c:showBubbleSize val="0"/>
        </c:dLbls>
        <c:marker val="1"/>
        <c:smooth val="0"/>
        <c:axId val="255583368"/>
        <c:axId val="255581800"/>
        <c:extLst>
          <c:ext xmlns:c15="http://schemas.microsoft.com/office/drawing/2012/chart" uri="{02D57815-91ED-43cb-92C2-25804820EDAC}">
            <c15:filteredLineSeries>
              <c15:ser>
                <c:idx val="10"/>
                <c:order val="0"/>
                <c:tx>
                  <c:strRef>
                    <c:extLst>
                      <c:ext uri="{02D57815-91ED-43cb-92C2-25804820EDAC}">
                        <c15:formulaRef>
                          <c15:sqref>'OLD F1 NORA_FIGURES_POOLED'!$B$5</c15:sqref>
                        </c15:formulaRef>
                      </c:ext>
                    </c:extLst>
                    <c:strCache>
                      <c:ptCount val="1"/>
                      <c:pt idx="0">
                        <c:v>Year</c:v>
                      </c:pt>
                    </c:strCache>
                  </c:strRef>
                </c:tx>
                <c:spPr>
                  <a:ln w="28575" cap="rnd">
                    <a:solidFill>
                      <a:schemeClr val="dk1">
                        <a:tint val="98500"/>
                      </a:schemeClr>
                    </a:solidFill>
                    <a:round/>
                  </a:ln>
                  <a:effectLst/>
                </c:spPr>
                <c:marker>
                  <c:symbol val="square"/>
                  <c:size val="7"/>
                  <c:spPr>
                    <a:solidFill>
                      <a:schemeClr val="dk1">
                        <a:tint val="98500"/>
                      </a:schemeClr>
                    </a:solidFill>
                    <a:ln w="9525">
                      <a:solidFill>
                        <a:schemeClr val="dk1">
                          <a:tint val="98500"/>
                        </a:schemeClr>
                      </a:solidFill>
                    </a:ln>
                    <a:effectLst/>
                  </c:spPr>
                </c:marker>
                <c:cat>
                  <c:numRef>
                    <c:extLst>
                      <c:ext uri="{02D57815-91ED-43cb-92C2-25804820EDAC}">
                        <c15:formulaRef>
                          <c15:sqref>'OLD F1 NORA_FIGURES_POOLED'!$B$6:$B$16</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extLst>
                      <c:ext uri="{02D57815-91ED-43cb-92C2-25804820EDAC}">
                        <c15:formulaRef>
                          <c15:sqref>'OLD F1 NORA_FIGURES_POOLED'!$B$6:$B$16</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val>
                <c:smooth val="0"/>
                <c:extLst>
                  <c:ext xmlns:c16="http://schemas.microsoft.com/office/drawing/2014/chart" uri="{C3380CC4-5D6E-409C-BE32-E72D297353CC}">
                    <c16:uniqueId val="{0000000A-4C05-443B-85E5-585AAF779A43}"/>
                  </c:ext>
                </c:extLst>
              </c15:ser>
            </c15:filteredLineSeries>
          </c:ext>
        </c:extLst>
      </c:lineChart>
      <c:catAx>
        <c:axId val="2555833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in"/>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5581800"/>
        <c:crosses val="autoZero"/>
        <c:auto val="1"/>
        <c:lblAlgn val="ctr"/>
        <c:lblOffset val="100"/>
        <c:noMultiLvlLbl val="0"/>
      </c:catAx>
      <c:valAx>
        <c:axId val="255581800"/>
        <c:scaling>
          <c:orientation val="minMax"/>
          <c:min val="0"/>
        </c:scaling>
        <c:delete val="0"/>
        <c:axPos val="l"/>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Lost-time</a:t>
                </a:r>
                <a:r>
                  <a:rPr lang="en-US" baseline="0"/>
                  <a:t> </a:t>
                </a:r>
              </a:p>
              <a:p>
                <a:pPr>
                  <a:defRPr/>
                </a:pPr>
                <a:r>
                  <a:rPr lang="en-US"/>
                  <a:t>WC claim rate</a:t>
                </a:r>
              </a:p>
              <a:p>
                <a:pPr>
                  <a:defRPr/>
                </a:pPr>
                <a:r>
                  <a:rPr lang="en-US"/>
                  <a:t> per 100 est. FTEs</a:t>
                </a:r>
              </a:p>
            </c:rich>
          </c:tx>
          <c:layout>
            <c:manualLayout>
              <c:xMode val="edge"/>
              <c:yMode val="edge"/>
              <c:x val="6.0975017011762381E-4"/>
              <c:y val="0.38865463692038493"/>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5583368"/>
        <c:crosses val="autoZero"/>
        <c:crossBetween val="between"/>
        <c:minorUnit val="5.000000000000001E-2"/>
      </c:valAx>
      <c:spPr>
        <a:noFill/>
        <a:ln>
          <a:noFill/>
        </a:ln>
        <a:effectLst/>
      </c:spPr>
    </c:plotArea>
    <c:legend>
      <c:legendPos val="r"/>
      <c:layout>
        <c:manualLayout>
          <c:xMode val="edge"/>
          <c:yMode val="edge"/>
          <c:x val="0.59623344998541861"/>
          <c:y val="0.10851256440167201"/>
          <c:w val="0.28874263633712449"/>
          <c:h val="0.2871782346651112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baseline="0">
                <a:effectLst/>
              </a:rPr>
              <a:t>OHBWC-Insured, private employer LT rates (all locations )for any OII caused by a slip, trip, or fall</a:t>
            </a:r>
            <a:endParaRPr lang="en-US" sz="1400">
              <a:effectLst/>
            </a:endParaRPr>
          </a:p>
        </c:rich>
      </c:tx>
      <c:layout>
        <c:manualLayout>
          <c:xMode val="edge"/>
          <c:yMode val="edge"/>
          <c:x val="1.3819383688150092E-2"/>
          <c:y val="1.9444444444444445E-2"/>
        </c:manualLayout>
      </c:layout>
      <c:overlay val="0"/>
      <c:spPr>
        <a:noFill/>
        <a:ln>
          <a:noFill/>
        </a:ln>
        <a:effectLst/>
      </c:spPr>
      <c:txPr>
        <a:bodyPr rot="0" spcFirstLastPara="1" vertOverflow="ellipsis" vert="horz" wrap="square" anchor="t"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1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1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1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1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1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1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1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1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1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2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2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2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2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2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2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2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2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2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s>
    <c:plotArea>
      <c:layout>
        <c:manualLayout>
          <c:layoutTarget val="inner"/>
          <c:xMode val="edge"/>
          <c:yMode val="edge"/>
          <c:x val="0.18764423544279188"/>
          <c:y val="0.11832786885245904"/>
          <c:w val="0.57959998055798578"/>
          <c:h val="0.7813202099737534"/>
        </c:manualLayout>
      </c:layout>
      <c:lineChart>
        <c:grouping val="standard"/>
        <c:varyColors val="0"/>
        <c:ser>
          <c:idx val="10"/>
          <c:order val="0"/>
          <c:tx>
            <c:strRef>
              <c:f>'OLD F1 NORA_FIGURES_POOLED'!$C$5</c:f>
              <c:strCache>
                <c:ptCount val="1"/>
                <c:pt idx="0">
                  <c:v>Agriculture</c:v>
                </c:pt>
              </c:strCache>
            </c:strRef>
          </c:tx>
          <c:spPr>
            <a:ln w="28575" cap="rnd">
              <a:solidFill>
                <a:schemeClr val="dk1">
                  <a:tint val="98500"/>
                </a:schemeClr>
              </a:solidFill>
              <a:round/>
            </a:ln>
            <a:effectLst/>
          </c:spPr>
          <c:marker>
            <c:symbol val="square"/>
            <c:size val="7"/>
            <c:spPr>
              <a:solidFill>
                <a:schemeClr val="dk1">
                  <a:tint val="985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NORA_FIGURES_POOLED'!$C$18:$C$28</c:f>
              <c:numCache>
                <c:formatCode>General</c:formatCode>
                <c:ptCount val="11"/>
                <c:pt idx="0">
                  <c:v>0.38</c:v>
                </c:pt>
                <c:pt idx="1">
                  <c:v>0.42</c:v>
                </c:pt>
                <c:pt idx="2">
                  <c:v>0.3</c:v>
                </c:pt>
                <c:pt idx="3">
                  <c:v>0.33</c:v>
                </c:pt>
                <c:pt idx="4">
                  <c:v>0.39</c:v>
                </c:pt>
                <c:pt idx="5">
                  <c:v>0.16</c:v>
                </c:pt>
                <c:pt idx="6">
                  <c:v>0.24</c:v>
                </c:pt>
                <c:pt idx="7">
                  <c:v>0.25</c:v>
                </c:pt>
                <c:pt idx="8">
                  <c:v>0.19</c:v>
                </c:pt>
                <c:pt idx="9">
                  <c:v>0.25</c:v>
                </c:pt>
                <c:pt idx="10">
                  <c:v>0.21</c:v>
                </c:pt>
              </c:numCache>
            </c:numRef>
          </c:val>
          <c:smooth val="0"/>
          <c:extLst>
            <c:ext xmlns:c16="http://schemas.microsoft.com/office/drawing/2014/chart" uri="{C3380CC4-5D6E-409C-BE32-E72D297353CC}">
              <c16:uniqueId val="{00000000-4599-47A1-94D8-15AADB29EC12}"/>
            </c:ext>
          </c:extLst>
        </c:ser>
        <c:ser>
          <c:idx val="11"/>
          <c:order val="1"/>
          <c:tx>
            <c:strRef>
              <c:f>'OLD F1 NORA_FIGURES_POOLED'!$D$5</c:f>
              <c:strCache>
                <c:ptCount val="1"/>
                <c:pt idx="0">
                  <c:v>Construction</c:v>
                </c:pt>
              </c:strCache>
            </c:strRef>
          </c:tx>
          <c:spPr>
            <a:ln w="28575" cap="rnd">
              <a:solidFill>
                <a:schemeClr val="dk1">
                  <a:tint val="30000"/>
                </a:schemeClr>
              </a:solidFill>
              <a:round/>
            </a:ln>
            <a:effectLst/>
          </c:spPr>
          <c:marker>
            <c:symbol val="circle"/>
            <c:size val="7"/>
            <c:spPr>
              <a:solidFill>
                <a:schemeClr val="dk1">
                  <a:tint val="3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NORA_FIGURES_POOLED'!$D$18:$D$28</c:f>
              <c:numCache>
                <c:formatCode>General</c:formatCode>
                <c:ptCount val="11"/>
                <c:pt idx="0">
                  <c:v>0.79</c:v>
                </c:pt>
                <c:pt idx="1">
                  <c:v>0.78</c:v>
                </c:pt>
                <c:pt idx="2">
                  <c:v>0.75</c:v>
                </c:pt>
                <c:pt idx="3">
                  <c:v>0.65</c:v>
                </c:pt>
                <c:pt idx="4">
                  <c:v>0.56999999999999995</c:v>
                </c:pt>
                <c:pt idx="5">
                  <c:v>0.53</c:v>
                </c:pt>
                <c:pt idx="6">
                  <c:v>0.49</c:v>
                </c:pt>
                <c:pt idx="7">
                  <c:v>0.47</c:v>
                </c:pt>
                <c:pt idx="8">
                  <c:v>0.39</c:v>
                </c:pt>
                <c:pt idx="9">
                  <c:v>0.43</c:v>
                </c:pt>
                <c:pt idx="10">
                  <c:v>0.41</c:v>
                </c:pt>
              </c:numCache>
            </c:numRef>
          </c:val>
          <c:smooth val="0"/>
          <c:extLst>
            <c:ext xmlns:c16="http://schemas.microsoft.com/office/drawing/2014/chart" uri="{C3380CC4-5D6E-409C-BE32-E72D297353CC}">
              <c16:uniqueId val="{00000001-4599-47A1-94D8-15AADB29EC12}"/>
            </c:ext>
          </c:extLst>
        </c:ser>
        <c:ser>
          <c:idx val="12"/>
          <c:order val="2"/>
          <c:tx>
            <c:strRef>
              <c:f>'OLD F1 NORA_FIGURES_POOLED'!$E$5</c:f>
              <c:strCache>
                <c:ptCount val="1"/>
                <c:pt idx="0">
                  <c:v>Healthcare</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NORA_FIGURES_POOLED'!$E$18:$E$28</c:f>
              <c:numCache>
                <c:formatCode>General</c:formatCode>
                <c:ptCount val="11"/>
                <c:pt idx="0">
                  <c:v>0.37</c:v>
                </c:pt>
                <c:pt idx="1">
                  <c:v>0.37</c:v>
                </c:pt>
                <c:pt idx="2">
                  <c:v>0.4</c:v>
                </c:pt>
                <c:pt idx="3">
                  <c:v>0.37</c:v>
                </c:pt>
                <c:pt idx="4">
                  <c:v>0.33</c:v>
                </c:pt>
                <c:pt idx="5">
                  <c:v>0.27</c:v>
                </c:pt>
                <c:pt idx="6">
                  <c:v>0.31</c:v>
                </c:pt>
                <c:pt idx="7">
                  <c:v>0.28999999999999998</c:v>
                </c:pt>
                <c:pt idx="8">
                  <c:v>0.25</c:v>
                </c:pt>
                <c:pt idx="9">
                  <c:v>0.28999999999999998</c:v>
                </c:pt>
                <c:pt idx="10">
                  <c:v>0.26</c:v>
                </c:pt>
              </c:numCache>
            </c:numRef>
          </c:val>
          <c:smooth val="0"/>
          <c:extLst>
            <c:ext xmlns:c16="http://schemas.microsoft.com/office/drawing/2014/chart" uri="{C3380CC4-5D6E-409C-BE32-E72D297353CC}">
              <c16:uniqueId val="{00000002-4599-47A1-94D8-15AADB29EC12}"/>
            </c:ext>
          </c:extLst>
        </c:ser>
        <c:ser>
          <c:idx val="13"/>
          <c:order val="3"/>
          <c:tx>
            <c:strRef>
              <c:f>'OLD F1 NORA_FIGURES_POOLED'!$F$5</c:f>
              <c:strCache>
                <c:ptCount val="1"/>
                <c:pt idx="0">
                  <c:v>Manufacturing</c:v>
                </c:pt>
              </c:strCache>
            </c:strRef>
          </c:tx>
          <c:spPr>
            <a:ln w="28575" cap="rnd">
              <a:solidFill>
                <a:schemeClr val="dk1">
                  <a:tint val="80000"/>
                </a:schemeClr>
              </a:solidFill>
              <a:round/>
            </a:ln>
            <a:effectLst/>
          </c:spPr>
          <c:marker>
            <c:symbol val="triangle"/>
            <c:size val="7"/>
            <c:spPr>
              <a:solidFill>
                <a:schemeClr val="dk1">
                  <a:tint val="8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NORA_FIGURES_POOLED'!$F$18:$F$28</c:f>
              <c:numCache>
                <c:formatCode>General</c:formatCode>
                <c:ptCount val="11"/>
                <c:pt idx="0">
                  <c:v>0.36</c:v>
                </c:pt>
                <c:pt idx="1">
                  <c:v>0.36</c:v>
                </c:pt>
                <c:pt idx="2">
                  <c:v>0.35</c:v>
                </c:pt>
                <c:pt idx="3">
                  <c:v>0.35</c:v>
                </c:pt>
                <c:pt idx="4">
                  <c:v>0.3</c:v>
                </c:pt>
                <c:pt idx="5">
                  <c:v>0.24</c:v>
                </c:pt>
                <c:pt idx="6">
                  <c:v>0.24</c:v>
                </c:pt>
                <c:pt idx="7">
                  <c:v>0.22</c:v>
                </c:pt>
                <c:pt idx="8">
                  <c:v>0.18</c:v>
                </c:pt>
                <c:pt idx="9">
                  <c:v>0.22</c:v>
                </c:pt>
                <c:pt idx="10">
                  <c:v>0.21</c:v>
                </c:pt>
              </c:numCache>
            </c:numRef>
          </c:val>
          <c:smooth val="0"/>
          <c:extLst>
            <c:ext xmlns:c16="http://schemas.microsoft.com/office/drawing/2014/chart" uri="{C3380CC4-5D6E-409C-BE32-E72D297353CC}">
              <c16:uniqueId val="{00000003-4599-47A1-94D8-15AADB29EC12}"/>
            </c:ext>
          </c:extLst>
        </c:ser>
        <c:ser>
          <c:idx val="14"/>
          <c:order val="4"/>
          <c:tx>
            <c:strRef>
              <c:f>'OLD F1 NORA_FIGURES_POOLED'!$G$5</c:f>
              <c:strCache>
                <c:ptCount val="1"/>
                <c:pt idx="0">
                  <c:v>Mining</c:v>
                </c:pt>
              </c:strCache>
            </c:strRef>
          </c:tx>
          <c:spPr>
            <a:ln w="28575" cap="rnd">
              <a:solidFill>
                <a:schemeClr val="dk1">
                  <a:tint val="88500"/>
                </a:schemeClr>
              </a:solidFill>
              <a:round/>
            </a:ln>
            <a:effectLst/>
          </c:spPr>
          <c:marker>
            <c:symbol val="dash"/>
            <c:size val="9"/>
            <c:spPr>
              <a:solidFill>
                <a:sysClr val="windowText" lastClr="000000"/>
              </a:solidFill>
              <a:ln w="12700">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NORA_FIGURES_POOLED'!$G$18:$G$28</c:f>
              <c:numCache>
                <c:formatCode>General</c:formatCode>
                <c:ptCount val="11"/>
                <c:pt idx="0">
                  <c:v>0.85</c:v>
                </c:pt>
                <c:pt idx="1">
                  <c:v>0.63</c:v>
                </c:pt>
                <c:pt idx="2">
                  <c:v>0.7</c:v>
                </c:pt>
                <c:pt idx="3">
                  <c:v>0.65</c:v>
                </c:pt>
                <c:pt idx="4">
                  <c:v>0.75</c:v>
                </c:pt>
                <c:pt idx="5">
                  <c:v>0.45</c:v>
                </c:pt>
                <c:pt idx="6">
                  <c:v>0.52</c:v>
                </c:pt>
                <c:pt idx="7">
                  <c:v>0.67</c:v>
                </c:pt>
                <c:pt idx="8">
                  <c:v>0.44</c:v>
                </c:pt>
                <c:pt idx="9">
                  <c:v>0.47</c:v>
                </c:pt>
                <c:pt idx="10">
                  <c:v>0.34</c:v>
                </c:pt>
              </c:numCache>
            </c:numRef>
          </c:val>
          <c:smooth val="0"/>
          <c:extLst>
            <c:ext xmlns:c16="http://schemas.microsoft.com/office/drawing/2014/chart" uri="{C3380CC4-5D6E-409C-BE32-E72D297353CC}">
              <c16:uniqueId val="{00000004-4599-47A1-94D8-15AADB29EC12}"/>
            </c:ext>
          </c:extLst>
        </c:ser>
        <c:ser>
          <c:idx val="15"/>
          <c:order val="5"/>
          <c:tx>
            <c:strRef>
              <c:f>'OLD F1 NORA_FIGURES_POOLED'!$H$5</c:f>
              <c:strCache>
                <c:ptCount val="1"/>
                <c:pt idx="0">
                  <c:v>Oil</c:v>
                </c:pt>
              </c:strCache>
            </c:strRef>
          </c:tx>
          <c:spPr>
            <a:ln w="28575" cap="rnd">
              <a:solidFill>
                <a:schemeClr val="dk1">
                  <a:tint val="55000"/>
                </a:schemeClr>
              </a:solidFill>
              <a:round/>
            </a:ln>
            <a:effectLst/>
          </c:spPr>
          <c:marker>
            <c:symbol val="circle"/>
            <c:size val="7"/>
            <c:spPr>
              <a:solidFill>
                <a:schemeClr val="dk1">
                  <a:tint val="55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NORA_FIGURES_POOLED'!$H$18:$H$28</c:f>
              <c:numCache>
                <c:formatCode>General</c:formatCode>
                <c:ptCount val="11"/>
                <c:pt idx="0">
                  <c:v>0.67</c:v>
                </c:pt>
                <c:pt idx="1">
                  <c:v>0.43</c:v>
                </c:pt>
                <c:pt idx="2">
                  <c:v>0.53</c:v>
                </c:pt>
                <c:pt idx="3">
                  <c:v>0.76</c:v>
                </c:pt>
                <c:pt idx="4">
                  <c:v>0.55000000000000004</c:v>
                </c:pt>
                <c:pt idx="5">
                  <c:v>0.45</c:v>
                </c:pt>
                <c:pt idx="6">
                  <c:v>0.4</c:v>
                </c:pt>
                <c:pt idx="7">
                  <c:v>0.37</c:v>
                </c:pt>
                <c:pt idx="8">
                  <c:v>0.34</c:v>
                </c:pt>
                <c:pt idx="9">
                  <c:v>0.21</c:v>
                </c:pt>
                <c:pt idx="10">
                  <c:v>0.31</c:v>
                </c:pt>
              </c:numCache>
            </c:numRef>
          </c:val>
          <c:smooth val="0"/>
          <c:extLst>
            <c:ext xmlns:c16="http://schemas.microsoft.com/office/drawing/2014/chart" uri="{C3380CC4-5D6E-409C-BE32-E72D297353CC}">
              <c16:uniqueId val="{00000005-4599-47A1-94D8-15AADB29EC12}"/>
            </c:ext>
          </c:extLst>
        </c:ser>
        <c:ser>
          <c:idx val="16"/>
          <c:order val="6"/>
          <c:tx>
            <c:strRef>
              <c:f>'OLD F1 NORA_FIGURES_POOLED'!$I$5</c:f>
              <c:strCache>
                <c:ptCount val="1"/>
                <c:pt idx="0">
                  <c:v>Safety</c:v>
                </c:pt>
              </c:strCache>
            </c:strRef>
          </c:tx>
          <c:spPr>
            <a:ln w="28575" cap="rnd">
              <a:solidFill>
                <a:schemeClr val="dk1">
                  <a:tint val="75000"/>
                </a:schemeClr>
              </a:solidFill>
              <a:round/>
            </a:ln>
            <a:effectLst/>
          </c:spPr>
          <c:marker>
            <c:symbol val="square"/>
            <c:size val="7"/>
            <c:spPr>
              <a:solidFill>
                <a:schemeClr val="dk1">
                  <a:tint val="75000"/>
                </a:schemeClr>
              </a:solidFill>
              <a:ln w="9525">
                <a:solidFill>
                  <a:schemeClr val="dk1">
                    <a:tint val="75000"/>
                  </a:schemeClr>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NORA_FIGURES_POOLED'!$I$18:$I$28</c:f>
              <c:numCache>
                <c:formatCode>General</c:formatCode>
                <c:ptCount val="11"/>
                <c:pt idx="0">
                  <c:v>0.39</c:v>
                </c:pt>
                <c:pt idx="1">
                  <c:v>0.63</c:v>
                </c:pt>
                <c:pt idx="2">
                  <c:v>0.76</c:v>
                </c:pt>
                <c:pt idx="3">
                  <c:v>0.5</c:v>
                </c:pt>
                <c:pt idx="4">
                  <c:v>0.47</c:v>
                </c:pt>
                <c:pt idx="5">
                  <c:v>0.31</c:v>
                </c:pt>
                <c:pt idx="6">
                  <c:v>0.49</c:v>
                </c:pt>
                <c:pt idx="7">
                  <c:v>0.55000000000000004</c:v>
                </c:pt>
                <c:pt idx="8">
                  <c:v>0.45</c:v>
                </c:pt>
                <c:pt idx="9">
                  <c:v>0.47</c:v>
                </c:pt>
                <c:pt idx="10">
                  <c:v>0.4</c:v>
                </c:pt>
              </c:numCache>
            </c:numRef>
          </c:val>
          <c:smooth val="0"/>
          <c:extLst>
            <c:ext xmlns:c16="http://schemas.microsoft.com/office/drawing/2014/chart" uri="{C3380CC4-5D6E-409C-BE32-E72D297353CC}">
              <c16:uniqueId val="{00000006-4599-47A1-94D8-15AADB29EC12}"/>
            </c:ext>
          </c:extLst>
        </c:ser>
        <c:ser>
          <c:idx val="17"/>
          <c:order val="7"/>
          <c:tx>
            <c:strRef>
              <c:f>'OLD F1 NORA_FIGURES_POOLED'!$J$5</c:f>
              <c:strCache>
                <c:ptCount val="1"/>
                <c:pt idx="0">
                  <c:v>Services</c:v>
                </c:pt>
              </c:strCache>
            </c:strRef>
          </c:tx>
          <c:spPr>
            <a:ln w="28575" cap="rnd">
              <a:solidFill>
                <a:schemeClr val="dk1">
                  <a:tint val="98500"/>
                </a:schemeClr>
              </a:solidFill>
              <a:round/>
            </a:ln>
            <a:effectLst/>
          </c:spPr>
          <c:marker>
            <c:symbol val="circle"/>
            <c:size val="8"/>
            <c:spPr>
              <a:solidFill>
                <a:schemeClr val="dk1">
                  <a:tint val="985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NORA_FIGURES_POOLED'!$J$18:$J$28</c:f>
              <c:numCache>
                <c:formatCode>General</c:formatCode>
                <c:ptCount val="11"/>
                <c:pt idx="0">
                  <c:v>0.3</c:v>
                </c:pt>
                <c:pt idx="1">
                  <c:v>0.3</c:v>
                </c:pt>
                <c:pt idx="2">
                  <c:v>0.31</c:v>
                </c:pt>
                <c:pt idx="3">
                  <c:v>0.28999999999999998</c:v>
                </c:pt>
                <c:pt idx="4">
                  <c:v>0.25</c:v>
                </c:pt>
                <c:pt idx="5">
                  <c:v>0.22</c:v>
                </c:pt>
                <c:pt idx="6">
                  <c:v>0.23</c:v>
                </c:pt>
                <c:pt idx="7">
                  <c:v>0.23</c:v>
                </c:pt>
                <c:pt idx="8">
                  <c:v>0.18</c:v>
                </c:pt>
                <c:pt idx="9">
                  <c:v>0.2</c:v>
                </c:pt>
                <c:pt idx="10">
                  <c:v>0.17</c:v>
                </c:pt>
              </c:numCache>
            </c:numRef>
          </c:val>
          <c:smooth val="0"/>
          <c:extLst>
            <c:ext xmlns:c16="http://schemas.microsoft.com/office/drawing/2014/chart" uri="{C3380CC4-5D6E-409C-BE32-E72D297353CC}">
              <c16:uniqueId val="{00000007-4599-47A1-94D8-15AADB29EC12}"/>
            </c:ext>
          </c:extLst>
        </c:ser>
        <c:ser>
          <c:idx val="18"/>
          <c:order val="8"/>
          <c:tx>
            <c:strRef>
              <c:f>'OLD F1 NORA_FIGURES_POOLED'!$K$5</c:f>
              <c:strCache>
                <c:ptCount val="1"/>
                <c:pt idx="0">
                  <c:v>Trade</c:v>
                </c:pt>
              </c:strCache>
            </c:strRef>
          </c:tx>
          <c:spPr>
            <a:ln w="28575" cap="rnd">
              <a:solidFill>
                <a:schemeClr val="dk1">
                  <a:tint val="30000"/>
                </a:schemeClr>
              </a:solidFill>
              <a:round/>
            </a:ln>
            <a:effectLst/>
          </c:spPr>
          <c:marker>
            <c:symbol val="x"/>
            <c:size val="7"/>
            <c:spPr>
              <a:no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NORA_FIGURES_POOLED'!$K$18:$K$28</c:f>
              <c:numCache>
                <c:formatCode>General</c:formatCode>
                <c:ptCount val="11"/>
                <c:pt idx="0">
                  <c:v>0.34</c:v>
                </c:pt>
                <c:pt idx="1">
                  <c:v>0.34</c:v>
                </c:pt>
                <c:pt idx="2">
                  <c:v>0.37</c:v>
                </c:pt>
                <c:pt idx="3">
                  <c:v>0.34</c:v>
                </c:pt>
                <c:pt idx="4">
                  <c:v>0.3</c:v>
                </c:pt>
                <c:pt idx="5">
                  <c:v>0.24</c:v>
                </c:pt>
                <c:pt idx="6">
                  <c:v>0.26</c:v>
                </c:pt>
                <c:pt idx="7">
                  <c:v>0.24</c:v>
                </c:pt>
                <c:pt idx="8">
                  <c:v>0.19</c:v>
                </c:pt>
                <c:pt idx="9">
                  <c:v>0.23</c:v>
                </c:pt>
                <c:pt idx="10">
                  <c:v>0.19</c:v>
                </c:pt>
              </c:numCache>
            </c:numRef>
          </c:val>
          <c:smooth val="0"/>
          <c:extLst>
            <c:ext xmlns:c16="http://schemas.microsoft.com/office/drawing/2014/chart" uri="{C3380CC4-5D6E-409C-BE32-E72D297353CC}">
              <c16:uniqueId val="{00000008-4599-47A1-94D8-15AADB29EC12}"/>
            </c:ext>
          </c:extLst>
        </c:ser>
        <c:ser>
          <c:idx val="19"/>
          <c:order val="9"/>
          <c:tx>
            <c:strRef>
              <c:f>'OLD F1 NORA_FIGURES_POOLED'!$L$5</c:f>
              <c:strCache>
                <c:ptCount val="1"/>
                <c:pt idx="0">
                  <c:v>Transportation</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NORA_FIGURES_POOLED'!$L$18:$L$28</c:f>
              <c:numCache>
                <c:formatCode>General</c:formatCode>
                <c:ptCount val="11"/>
                <c:pt idx="0">
                  <c:v>0.75</c:v>
                </c:pt>
                <c:pt idx="1">
                  <c:v>0.91</c:v>
                </c:pt>
                <c:pt idx="2">
                  <c:v>0.84</c:v>
                </c:pt>
                <c:pt idx="3">
                  <c:v>0.76</c:v>
                </c:pt>
                <c:pt idx="4">
                  <c:v>0.8</c:v>
                </c:pt>
                <c:pt idx="5">
                  <c:v>0.62</c:v>
                </c:pt>
                <c:pt idx="6">
                  <c:v>0.76</c:v>
                </c:pt>
                <c:pt idx="7">
                  <c:v>0.65</c:v>
                </c:pt>
                <c:pt idx="8">
                  <c:v>0.59</c:v>
                </c:pt>
                <c:pt idx="9">
                  <c:v>0.67</c:v>
                </c:pt>
                <c:pt idx="10">
                  <c:v>0.6</c:v>
                </c:pt>
              </c:numCache>
            </c:numRef>
          </c:val>
          <c:smooth val="0"/>
          <c:extLst>
            <c:ext xmlns:c16="http://schemas.microsoft.com/office/drawing/2014/chart" uri="{C3380CC4-5D6E-409C-BE32-E72D297353CC}">
              <c16:uniqueId val="{00000009-4599-47A1-94D8-15AADB29EC12}"/>
            </c:ext>
          </c:extLst>
        </c:ser>
        <c:dLbls>
          <c:showLegendKey val="0"/>
          <c:showVal val="0"/>
          <c:showCatName val="0"/>
          <c:showSerName val="0"/>
          <c:showPercent val="0"/>
          <c:showBubbleSize val="0"/>
        </c:dLbls>
        <c:marker val="1"/>
        <c:smooth val="0"/>
        <c:axId val="308450912"/>
        <c:axId val="308445032"/>
        <c:extLst/>
      </c:lineChart>
      <c:catAx>
        <c:axId val="30845091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in"/>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45032"/>
        <c:crosses val="autoZero"/>
        <c:auto val="1"/>
        <c:lblAlgn val="ctr"/>
        <c:lblOffset val="100"/>
        <c:noMultiLvlLbl val="0"/>
      </c:catAx>
      <c:valAx>
        <c:axId val="308445032"/>
        <c:scaling>
          <c:orientation val="minMax"/>
          <c:min val="0"/>
        </c:scaling>
        <c:delete val="0"/>
        <c:axPos val="l"/>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Lost-time</a:t>
                </a:r>
                <a:r>
                  <a:rPr lang="en-US" baseline="0"/>
                  <a:t> </a:t>
                </a:r>
              </a:p>
              <a:p>
                <a:pPr>
                  <a:defRPr/>
                </a:pPr>
                <a:r>
                  <a:rPr lang="en-US"/>
                  <a:t>WC claim rate</a:t>
                </a:r>
              </a:p>
              <a:p>
                <a:pPr>
                  <a:defRPr/>
                </a:pPr>
                <a:r>
                  <a:rPr lang="en-US"/>
                  <a:t> per 100 est. FTEs</a:t>
                </a:r>
              </a:p>
            </c:rich>
          </c:tx>
          <c:layout>
            <c:manualLayout>
              <c:xMode val="edge"/>
              <c:yMode val="edge"/>
              <c:x val="6.0975017011762381E-4"/>
              <c:y val="0.38865463692038493"/>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50912"/>
        <c:crosses val="autoZero"/>
        <c:crossBetween val="between"/>
        <c:minorUnit val="5.000000000000001E-2"/>
      </c:valAx>
      <c:spPr>
        <a:noFill/>
        <a:ln>
          <a:noFill/>
        </a:ln>
        <a:effectLst/>
      </c:spPr>
    </c:plotArea>
    <c:legend>
      <c:legendPos val="r"/>
      <c:layout>
        <c:manualLayout>
          <c:xMode val="edge"/>
          <c:yMode val="edge"/>
          <c:x val="0.79551667152717032"/>
          <c:y val="0.22570100612423447"/>
          <c:w val="0.14429814328764459"/>
          <c:h val="0.443042432195975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baseline="0">
                <a:effectLst/>
              </a:rPr>
              <a:t>OHBWC-Insured, private employer LT claim rates (all locations)  for any OII from all other causes</a:t>
            </a:r>
            <a:endParaRPr lang="en-US" sz="1400">
              <a:effectLst/>
            </a:endParaRPr>
          </a:p>
        </c:rich>
      </c:tx>
      <c:layout>
        <c:manualLayout>
          <c:xMode val="edge"/>
          <c:yMode val="edge"/>
          <c:x val="1.3819383688150092E-2"/>
          <c:y val="1.6666666666666666E-2"/>
        </c:manualLayout>
      </c:layout>
      <c:overlay val="0"/>
      <c:spPr>
        <a:noFill/>
        <a:ln>
          <a:noFill/>
        </a:ln>
        <a:effectLst/>
      </c:spPr>
      <c:txPr>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1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1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1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1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1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1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1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1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1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2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2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2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2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2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2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2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2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2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s>
    <c:plotArea>
      <c:layout>
        <c:manualLayout>
          <c:layoutTarget val="inner"/>
          <c:xMode val="edge"/>
          <c:yMode val="edge"/>
          <c:x val="0.2416565466630104"/>
          <c:y val="0.11832786885245904"/>
          <c:w val="0.52558763487897342"/>
          <c:h val="0.7813202099737534"/>
        </c:manualLayout>
      </c:layout>
      <c:lineChart>
        <c:grouping val="standard"/>
        <c:varyColors val="0"/>
        <c:ser>
          <c:idx val="11"/>
          <c:order val="1"/>
          <c:tx>
            <c:strRef>
              <c:f>'OLD F1 NORA_FIGURES_POOLED'!$C$29</c:f>
              <c:strCache>
                <c:ptCount val="1"/>
                <c:pt idx="0">
                  <c:v>Agriculture</c:v>
                </c:pt>
              </c:strCache>
            </c:strRef>
          </c:tx>
          <c:spPr>
            <a:ln w="28575" cap="rnd">
              <a:solidFill>
                <a:schemeClr val="dk1">
                  <a:tint val="30000"/>
                </a:schemeClr>
              </a:solidFill>
              <a:round/>
            </a:ln>
            <a:effectLst/>
          </c:spPr>
          <c:marker>
            <c:symbol val="circle"/>
            <c:size val="7"/>
            <c:spPr>
              <a:solidFill>
                <a:schemeClr val="dk1">
                  <a:tint val="3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NORA_FIGURES_POOLED'!$C$30:$C$40</c:f>
              <c:numCache>
                <c:formatCode>General</c:formatCode>
                <c:ptCount val="11"/>
                <c:pt idx="0">
                  <c:v>0.39</c:v>
                </c:pt>
                <c:pt idx="1">
                  <c:v>0.39</c:v>
                </c:pt>
                <c:pt idx="2">
                  <c:v>0.46</c:v>
                </c:pt>
                <c:pt idx="3">
                  <c:v>0.43</c:v>
                </c:pt>
                <c:pt idx="4">
                  <c:v>0.31</c:v>
                </c:pt>
                <c:pt idx="5">
                  <c:v>0.28000000000000003</c:v>
                </c:pt>
                <c:pt idx="6">
                  <c:v>0.33</c:v>
                </c:pt>
                <c:pt idx="7">
                  <c:v>0.28000000000000003</c:v>
                </c:pt>
                <c:pt idx="8">
                  <c:v>0.19</c:v>
                </c:pt>
                <c:pt idx="9">
                  <c:v>0.31</c:v>
                </c:pt>
                <c:pt idx="10">
                  <c:v>0.21</c:v>
                </c:pt>
              </c:numCache>
            </c:numRef>
          </c:val>
          <c:smooth val="0"/>
          <c:extLst>
            <c:ext xmlns:c16="http://schemas.microsoft.com/office/drawing/2014/chart" uri="{C3380CC4-5D6E-409C-BE32-E72D297353CC}">
              <c16:uniqueId val="{00000000-3EF0-4258-ACB3-DA1A4EB7C717}"/>
            </c:ext>
          </c:extLst>
        </c:ser>
        <c:ser>
          <c:idx val="12"/>
          <c:order val="2"/>
          <c:tx>
            <c:strRef>
              <c:f>'OLD F1 NORA_FIGURES_POOLED'!$D$29</c:f>
              <c:strCache>
                <c:ptCount val="1"/>
                <c:pt idx="0">
                  <c:v>Construction</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NORA_FIGURES_POOLED'!$D$30:$D$40</c:f>
              <c:numCache>
                <c:formatCode>General</c:formatCode>
                <c:ptCount val="11"/>
                <c:pt idx="0">
                  <c:v>0.63</c:v>
                </c:pt>
                <c:pt idx="1">
                  <c:v>0.63</c:v>
                </c:pt>
                <c:pt idx="2">
                  <c:v>0.56000000000000005</c:v>
                </c:pt>
                <c:pt idx="3">
                  <c:v>0.51</c:v>
                </c:pt>
                <c:pt idx="4">
                  <c:v>0.45</c:v>
                </c:pt>
                <c:pt idx="5">
                  <c:v>0.41</c:v>
                </c:pt>
                <c:pt idx="6">
                  <c:v>0.37</c:v>
                </c:pt>
                <c:pt idx="7">
                  <c:v>0.35</c:v>
                </c:pt>
                <c:pt idx="8">
                  <c:v>0.27</c:v>
                </c:pt>
                <c:pt idx="9">
                  <c:v>0.3</c:v>
                </c:pt>
                <c:pt idx="10">
                  <c:v>0.28999999999999998</c:v>
                </c:pt>
              </c:numCache>
            </c:numRef>
          </c:val>
          <c:smooth val="0"/>
          <c:extLst>
            <c:ext xmlns:c16="http://schemas.microsoft.com/office/drawing/2014/chart" uri="{C3380CC4-5D6E-409C-BE32-E72D297353CC}">
              <c16:uniqueId val="{00000001-3EF0-4258-ACB3-DA1A4EB7C717}"/>
            </c:ext>
          </c:extLst>
        </c:ser>
        <c:ser>
          <c:idx val="13"/>
          <c:order val="3"/>
          <c:tx>
            <c:strRef>
              <c:f>'OLD F1 NORA_FIGURES_POOLED'!$E$29</c:f>
              <c:strCache>
                <c:ptCount val="1"/>
                <c:pt idx="0">
                  <c:v>Healthcare</c:v>
                </c:pt>
              </c:strCache>
            </c:strRef>
          </c:tx>
          <c:spPr>
            <a:ln w="28575" cap="rnd">
              <a:solidFill>
                <a:schemeClr val="dk1">
                  <a:tint val="80000"/>
                </a:schemeClr>
              </a:solidFill>
              <a:round/>
            </a:ln>
            <a:effectLst/>
          </c:spPr>
          <c:marker>
            <c:symbol val="triangle"/>
            <c:size val="7"/>
            <c:spPr>
              <a:solidFill>
                <a:schemeClr val="dk1">
                  <a:tint val="8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NORA_FIGURES_POOLED'!$E$30:$E$40</c:f>
              <c:numCache>
                <c:formatCode>General</c:formatCode>
                <c:ptCount val="11"/>
                <c:pt idx="0">
                  <c:v>0.18</c:v>
                </c:pt>
                <c:pt idx="1">
                  <c:v>0.2</c:v>
                </c:pt>
                <c:pt idx="2">
                  <c:v>0.18</c:v>
                </c:pt>
                <c:pt idx="3">
                  <c:v>0.15</c:v>
                </c:pt>
                <c:pt idx="4">
                  <c:v>0.13</c:v>
                </c:pt>
                <c:pt idx="5">
                  <c:v>0.14000000000000001</c:v>
                </c:pt>
                <c:pt idx="6">
                  <c:v>0.13</c:v>
                </c:pt>
                <c:pt idx="7">
                  <c:v>0.12</c:v>
                </c:pt>
                <c:pt idx="8">
                  <c:v>0.1</c:v>
                </c:pt>
                <c:pt idx="9">
                  <c:v>0.12</c:v>
                </c:pt>
                <c:pt idx="10">
                  <c:v>0.11</c:v>
                </c:pt>
              </c:numCache>
            </c:numRef>
          </c:val>
          <c:smooth val="0"/>
          <c:extLst>
            <c:ext xmlns:c16="http://schemas.microsoft.com/office/drawing/2014/chart" uri="{C3380CC4-5D6E-409C-BE32-E72D297353CC}">
              <c16:uniqueId val="{00000002-3EF0-4258-ACB3-DA1A4EB7C717}"/>
            </c:ext>
          </c:extLst>
        </c:ser>
        <c:ser>
          <c:idx val="14"/>
          <c:order val="4"/>
          <c:tx>
            <c:strRef>
              <c:f>'OLD F1 NORA_FIGURES_POOLED'!$F$29</c:f>
              <c:strCache>
                <c:ptCount val="1"/>
                <c:pt idx="0">
                  <c:v>Manufacturing</c:v>
                </c:pt>
              </c:strCache>
            </c:strRef>
          </c:tx>
          <c:spPr>
            <a:ln w="28575" cap="rnd">
              <a:solidFill>
                <a:schemeClr val="dk1">
                  <a:tint val="88500"/>
                </a:schemeClr>
              </a:solidFill>
              <a:round/>
            </a:ln>
            <a:effectLst/>
          </c:spPr>
          <c:marker>
            <c:symbol val="dash"/>
            <c:size val="9"/>
            <c:spPr>
              <a:solidFill>
                <a:sysClr val="windowText" lastClr="000000"/>
              </a:solidFill>
              <a:ln w="12700">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NORA_FIGURES_POOLED'!$F$30:$F$40</c:f>
              <c:numCache>
                <c:formatCode>General</c:formatCode>
                <c:ptCount val="11"/>
                <c:pt idx="0">
                  <c:v>0.66</c:v>
                </c:pt>
                <c:pt idx="1">
                  <c:v>0.66</c:v>
                </c:pt>
                <c:pt idx="2">
                  <c:v>0.59</c:v>
                </c:pt>
                <c:pt idx="3">
                  <c:v>0.6</c:v>
                </c:pt>
                <c:pt idx="4">
                  <c:v>0.53</c:v>
                </c:pt>
                <c:pt idx="5">
                  <c:v>0.48</c:v>
                </c:pt>
                <c:pt idx="6">
                  <c:v>0.44</c:v>
                </c:pt>
                <c:pt idx="7">
                  <c:v>0.39</c:v>
                </c:pt>
                <c:pt idx="8">
                  <c:v>0.27</c:v>
                </c:pt>
                <c:pt idx="9">
                  <c:v>0.33</c:v>
                </c:pt>
                <c:pt idx="10">
                  <c:v>0.34</c:v>
                </c:pt>
              </c:numCache>
            </c:numRef>
          </c:val>
          <c:smooth val="0"/>
          <c:extLst>
            <c:ext xmlns:c16="http://schemas.microsoft.com/office/drawing/2014/chart" uri="{C3380CC4-5D6E-409C-BE32-E72D297353CC}">
              <c16:uniqueId val="{00000003-3EF0-4258-ACB3-DA1A4EB7C717}"/>
            </c:ext>
          </c:extLst>
        </c:ser>
        <c:ser>
          <c:idx val="15"/>
          <c:order val="5"/>
          <c:tx>
            <c:strRef>
              <c:f>'OLD F1 NORA_FIGURES_POOLED'!$G$29</c:f>
              <c:strCache>
                <c:ptCount val="1"/>
                <c:pt idx="0">
                  <c:v>Mining</c:v>
                </c:pt>
              </c:strCache>
            </c:strRef>
          </c:tx>
          <c:spPr>
            <a:ln w="28575" cap="rnd">
              <a:solidFill>
                <a:schemeClr val="dk1">
                  <a:tint val="55000"/>
                </a:schemeClr>
              </a:solidFill>
              <a:round/>
            </a:ln>
            <a:effectLst/>
          </c:spPr>
          <c:marker>
            <c:symbol val="circle"/>
            <c:size val="7"/>
            <c:spPr>
              <a:solidFill>
                <a:schemeClr val="dk1">
                  <a:tint val="55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NORA_FIGURES_POOLED'!$G$30:$G$40</c:f>
              <c:numCache>
                <c:formatCode>General</c:formatCode>
                <c:ptCount val="11"/>
                <c:pt idx="0">
                  <c:v>0.68</c:v>
                </c:pt>
                <c:pt idx="1">
                  <c:v>0.69</c:v>
                </c:pt>
                <c:pt idx="2">
                  <c:v>0.77</c:v>
                </c:pt>
                <c:pt idx="3">
                  <c:v>0.53</c:v>
                </c:pt>
                <c:pt idx="4">
                  <c:v>0.57999999999999996</c:v>
                </c:pt>
                <c:pt idx="5">
                  <c:v>0.68</c:v>
                </c:pt>
                <c:pt idx="6">
                  <c:v>0.69</c:v>
                </c:pt>
                <c:pt idx="7">
                  <c:v>0.71</c:v>
                </c:pt>
                <c:pt idx="8">
                  <c:v>0.54</c:v>
                </c:pt>
                <c:pt idx="9">
                  <c:v>0.49</c:v>
                </c:pt>
                <c:pt idx="10">
                  <c:v>0.55000000000000004</c:v>
                </c:pt>
              </c:numCache>
            </c:numRef>
          </c:val>
          <c:smooth val="0"/>
          <c:extLst>
            <c:ext xmlns:c16="http://schemas.microsoft.com/office/drawing/2014/chart" uri="{C3380CC4-5D6E-409C-BE32-E72D297353CC}">
              <c16:uniqueId val="{00000004-3EF0-4258-ACB3-DA1A4EB7C717}"/>
            </c:ext>
          </c:extLst>
        </c:ser>
        <c:ser>
          <c:idx val="16"/>
          <c:order val="6"/>
          <c:tx>
            <c:strRef>
              <c:f>'OLD F1 NORA_FIGURES_POOLED'!$H$29</c:f>
              <c:strCache>
                <c:ptCount val="1"/>
                <c:pt idx="0">
                  <c:v>Oil</c:v>
                </c:pt>
              </c:strCache>
            </c:strRef>
          </c:tx>
          <c:spPr>
            <a:ln w="28575" cap="rnd">
              <a:solidFill>
                <a:schemeClr val="dk1">
                  <a:tint val="75000"/>
                </a:schemeClr>
              </a:solidFill>
              <a:round/>
            </a:ln>
            <a:effectLst/>
          </c:spPr>
          <c:marker>
            <c:symbol val="square"/>
            <c:size val="7"/>
            <c:spPr>
              <a:solidFill>
                <a:schemeClr val="dk1">
                  <a:tint val="75000"/>
                </a:schemeClr>
              </a:solidFill>
              <a:ln w="9525">
                <a:solidFill>
                  <a:schemeClr val="dk1">
                    <a:tint val="75000"/>
                  </a:schemeClr>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NORA_FIGURES_POOLED'!$H$30:$H$40</c:f>
              <c:numCache>
                <c:formatCode>General</c:formatCode>
                <c:ptCount val="11"/>
                <c:pt idx="0">
                  <c:v>0.83</c:v>
                </c:pt>
                <c:pt idx="1">
                  <c:v>0.91</c:v>
                </c:pt>
                <c:pt idx="2">
                  <c:v>0.79</c:v>
                </c:pt>
                <c:pt idx="3">
                  <c:v>1.04</c:v>
                </c:pt>
                <c:pt idx="4">
                  <c:v>1.24</c:v>
                </c:pt>
                <c:pt idx="5">
                  <c:v>0.61</c:v>
                </c:pt>
                <c:pt idx="6">
                  <c:v>1.21</c:v>
                </c:pt>
                <c:pt idx="7">
                  <c:v>0.7</c:v>
                </c:pt>
                <c:pt idx="8">
                  <c:v>0.63</c:v>
                </c:pt>
                <c:pt idx="9">
                  <c:v>0.56000000000000005</c:v>
                </c:pt>
                <c:pt idx="10">
                  <c:v>0.54</c:v>
                </c:pt>
              </c:numCache>
            </c:numRef>
          </c:val>
          <c:smooth val="0"/>
          <c:extLst>
            <c:ext xmlns:c16="http://schemas.microsoft.com/office/drawing/2014/chart" uri="{C3380CC4-5D6E-409C-BE32-E72D297353CC}">
              <c16:uniqueId val="{00000005-3EF0-4258-ACB3-DA1A4EB7C717}"/>
            </c:ext>
          </c:extLst>
        </c:ser>
        <c:ser>
          <c:idx val="17"/>
          <c:order val="7"/>
          <c:tx>
            <c:strRef>
              <c:f>'OLD F1 NORA_FIGURES_POOLED'!$I$29</c:f>
              <c:strCache>
                <c:ptCount val="1"/>
                <c:pt idx="0">
                  <c:v>Safety</c:v>
                </c:pt>
              </c:strCache>
            </c:strRef>
          </c:tx>
          <c:spPr>
            <a:ln w="28575" cap="rnd">
              <a:solidFill>
                <a:schemeClr val="dk1">
                  <a:tint val="98500"/>
                </a:schemeClr>
              </a:solidFill>
              <a:round/>
            </a:ln>
            <a:effectLst/>
          </c:spPr>
          <c:marker>
            <c:symbol val="circle"/>
            <c:size val="8"/>
            <c:spPr>
              <a:solidFill>
                <a:schemeClr val="dk1">
                  <a:tint val="985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NORA_FIGURES_POOLED'!$I$30:$I$40</c:f>
              <c:numCache>
                <c:formatCode>General</c:formatCode>
                <c:ptCount val="11"/>
                <c:pt idx="0">
                  <c:v>0.47</c:v>
                </c:pt>
                <c:pt idx="1">
                  <c:v>0.6</c:v>
                </c:pt>
                <c:pt idx="2">
                  <c:v>0.51</c:v>
                </c:pt>
                <c:pt idx="3">
                  <c:v>0.42</c:v>
                </c:pt>
                <c:pt idx="4">
                  <c:v>0.39</c:v>
                </c:pt>
                <c:pt idx="5">
                  <c:v>0.41</c:v>
                </c:pt>
                <c:pt idx="6">
                  <c:v>0.36</c:v>
                </c:pt>
                <c:pt idx="7">
                  <c:v>0.56999999999999995</c:v>
                </c:pt>
                <c:pt idx="8">
                  <c:v>0.25</c:v>
                </c:pt>
                <c:pt idx="9">
                  <c:v>0.47</c:v>
                </c:pt>
                <c:pt idx="10">
                  <c:v>0.34</c:v>
                </c:pt>
              </c:numCache>
            </c:numRef>
          </c:val>
          <c:smooth val="0"/>
          <c:extLst>
            <c:ext xmlns:c16="http://schemas.microsoft.com/office/drawing/2014/chart" uri="{C3380CC4-5D6E-409C-BE32-E72D297353CC}">
              <c16:uniqueId val="{00000006-3EF0-4258-ACB3-DA1A4EB7C717}"/>
            </c:ext>
          </c:extLst>
        </c:ser>
        <c:ser>
          <c:idx val="18"/>
          <c:order val="8"/>
          <c:tx>
            <c:strRef>
              <c:f>'OLD F1 NORA_FIGURES_POOLED'!$J$29</c:f>
              <c:strCache>
                <c:ptCount val="1"/>
                <c:pt idx="0">
                  <c:v>Services</c:v>
                </c:pt>
              </c:strCache>
            </c:strRef>
          </c:tx>
          <c:spPr>
            <a:ln w="28575" cap="rnd">
              <a:solidFill>
                <a:schemeClr val="dk1">
                  <a:tint val="30000"/>
                </a:schemeClr>
              </a:solidFill>
              <a:round/>
            </a:ln>
            <a:effectLst/>
          </c:spPr>
          <c:marker>
            <c:symbol val="x"/>
            <c:size val="7"/>
            <c:spPr>
              <a:no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NORA_FIGURES_POOLED'!$J$30:$J$40</c:f>
              <c:numCache>
                <c:formatCode>General</c:formatCode>
                <c:ptCount val="11"/>
                <c:pt idx="0">
                  <c:v>0.24</c:v>
                </c:pt>
                <c:pt idx="1">
                  <c:v>0.24</c:v>
                </c:pt>
                <c:pt idx="2">
                  <c:v>0.23</c:v>
                </c:pt>
                <c:pt idx="3">
                  <c:v>0.23</c:v>
                </c:pt>
                <c:pt idx="4">
                  <c:v>0.2</c:v>
                </c:pt>
                <c:pt idx="5">
                  <c:v>0.18</c:v>
                </c:pt>
                <c:pt idx="6">
                  <c:v>0.18</c:v>
                </c:pt>
                <c:pt idx="7">
                  <c:v>0.16</c:v>
                </c:pt>
                <c:pt idx="8">
                  <c:v>0.12</c:v>
                </c:pt>
                <c:pt idx="9">
                  <c:v>0.14000000000000001</c:v>
                </c:pt>
                <c:pt idx="10">
                  <c:v>0.13</c:v>
                </c:pt>
              </c:numCache>
            </c:numRef>
          </c:val>
          <c:smooth val="0"/>
          <c:extLst>
            <c:ext xmlns:c16="http://schemas.microsoft.com/office/drawing/2014/chart" uri="{C3380CC4-5D6E-409C-BE32-E72D297353CC}">
              <c16:uniqueId val="{00000007-3EF0-4258-ACB3-DA1A4EB7C717}"/>
            </c:ext>
          </c:extLst>
        </c:ser>
        <c:ser>
          <c:idx val="19"/>
          <c:order val="9"/>
          <c:tx>
            <c:strRef>
              <c:f>'OLD F1 NORA_FIGURES_POOLED'!$K$29</c:f>
              <c:strCache>
                <c:ptCount val="1"/>
                <c:pt idx="0">
                  <c:v>Trade</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NORA_FIGURES_POOLED'!$K$30:$K$40</c:f>
              <c:numCache>
                <c:formatCode>General</c:formatCode>
                <c:ptCount val="11"/>
                <c:pt idx="0">
                  <c:v>0.28999999999999998</c:v>
                </c:pt>
                <c:pt idx="1">
                  <c:v>0.3</c:v>
                </c:pt>
                <c:pt idx="2">
                  <c:v>0.28000000000000003</c:v>
                </c:pt>
                <c:pt idx="3">
                  <c:v>0.27</c:v>
                </c:pt>
                <c:pt idx="4">
                  <c:v>0.25</c:v>
                </c:pt>
                <c:pt idx="5">
                  <c:v>0.22</c:v>
                </c:pt>
                <c:pt idx="6">
                  <c:v>0.21</c:v>
                </c:pt>
                <c:pt idx="7">
                  <c:v>0.2</c:v>
                </c:pt>
                <c:pt idx="8">
                  <c:v>0.15</c:v>
                </c:pt>
                <c:pt idx="9">
                  <c:v>0.17</c:v>
                </c:pt>
                <c:pt idx="10">
                  <c:v>0.17</c:v>
                </c:pt>
              </c:numCache>
            </c:numRef>
          </c:val>
          <c:smooth val="0"/>
          <c:extLst>
            <c:ext xmlns:c16="http://schemas.microsoft.com/office/drawing/2014/chart" uri="{C3380CC4-5D6E-409C-BE32-E72D297353CC}">
              <c16:uniqueId val="{00000008-3EF0-4258-ACB3-DA1A4EB7C717}"/>
            </c:ext>
          </c:extLst>
        </c:ser>
        <c:ser>
          <c:idx val="0"/>
          <c:order val="10"/>
          <c:tx>
            <c:strRef>
              <c:f>'OLD F1 NORA_FIGURES_POOLED'!$L$29</c:f>
              <c:strCache>
                <c:ptCount val="1"/>
                <c:pt idx="0">
                  <c:v>Transportation</c:v>
                </c:pt>
              </c:strCache>
            </c:strRef>
          </c:tx>
          <c:spPr>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NORA_FIGURES_POOLED'!$L$30:$L$40</c:f>
              <c:numCache>
                <c:formatCode>General</c:formatCode>
                <c:ptCount val="11"/>
                <c:pt idx="0">
                  <c:v>0.65</c:v>
                </c:pt>
                <c:pt idx="1">
                  <c:v>0.64</c:v>
                </c:pt>
                <c:pt idx="2">
                  <c:v>0.59</c:v>
                </c:pt>
                <c:pt idx="3">
                  <c:v>0.6</c:v>
                </c:pt>
                <c:pt idx="4">
                  <c:v>0.56999999999999995</c:v>
                </c:pt>
                <c:pt idx="5">
                  <c:v>0.53</c:v>
                </c:pt>
                <c:pt idx="6">
                  <c:v>0.49</c:v>
                </c:pt>
                <c:pt idx="7">
                  <c:v>0.45</c:v>
                </c:pt>
                <c:pt idx="8">
                  <c:v>0.36</c:v>
                </c:pt>
                <c:pt idx="9">
                  <c:v>0.48</c:v>
                </c:pt>
                <c:pt idx="10">
                  <c:v>0.48</c:v>
                </c:pt>
              </c:numCache>
            </c:numRef>
          </c:val>
          <c:smooth val="0"/>
          <c:extLst>
            <c:ext xmlns:c16="http://schemas.microsoft.com/office/drawing/2014/chart" uri="{C3380CC4-5D6E-409C-BE32-E72D297353CC}">
              <c16:uniqueId val="{00000009-3EF0-4258-ACB3-DA1A4EB7C717}"/>
            </c:ext>
          </c:extLst>
        </c:ser>
        <c:dLbls>
          <c:showLegendKey val="0"/>
          <c:showVal val="0"/>
          <c:showCatName val="0"/>
          <c:showSerName val="0"/>
          <c:showPercent val="0"/>
          <c:showBubbleSize val="0"/>
        </c:dLbls>
        <c:marker val="1"/>
        <c:smooth val="0"/>
        <c:axId val="308448168"/>
        <c:axId val="308452088"/>
        <c:extLst>
          <c:ext xmlns:c15="http://schemas.microsoft.com/office/drawing/2012/chart" uri="{02D57815-91ED-43cb-92C2-25804820EDAC}">
            <c15:filteredLineSeries>
              <c15:ser>
                <c:idx val="10"/>
                <c:order val="0"/>
                <c:tx>
                  <c:strRef>
                    <c:extLst>
                      <c:ext uri="{02D57815-91ED-43cb-92C2-25804820EDAC}">
                        <c15:formulaRef>
                          <c15:sqref>'OLD F1 NORA_FIGURES_POOLED'!$B$29</c15:sqref>
                        </c15:formulaRef>
                      </c:ext>
                    </c:extLst>
                    <c:strCache>
                      <c:ptCount val="1"/>
                      <c:pt idx="0">
                        <c:v>Year</c:v>
                      </c:pt>
                    </c:strCache>
                  </c:strRef>
                </c:tx>
                <c:spPr>
                  <a:ln w="28575" cap="rnd">
                    <a:solidFill>
                      <a:schemeClr val="dk1">
                        <a:tint val="98500"/>
                      </a:schemeClr>
                    </a:solidFill>
                    <a:round/>
                  </a:ln>
                  <a:effectLst/>
                </c:spPr>
                <c:marker>
                  <c:symbol val="square"/>
                  <c:size val="7"/>
                  <c:spPr>
                    <a:solidFill>
                      <a:schemeClr val="dk1">
                        <a:tint val="98500"/>
                      </a:schemeClr>
                    </a:solidFill>
                    <a:ln w="9525">
                      <a:solidFill>
                        <a:sysClr val="windowText" lastClr="000000"/>
                      </a:solidFill>
                    </a:ln>
                    <a:effectLst/>
                  </c:spPr>
                </c:marker>
                <c:cat>
                  <c:numRef>
                    <c:extLst>
                      <c:ext uri="{02D57815-91ED-43cb-92C2-25804820EDAC}">
                        <c15:formulaRef>
                          <c15:sqref>'OLD F1 NORA_FIGURES_POOLED'!$B$30:$B$40</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extLst>
                      <c:ext uri="{02D57815-91ED-43cb-92C2-25804820EDAC}">
                        <c15:formulaRef>
                          <c15:sqref>'OLD F1 NORA_FIGURES_POOLED'!$B$30:$B$40</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val>
                <c:smooth val="0"/>
                <c:extLst>
                  <c:ext xmlns:c16="http://schemas.microsoft.com/office/drawing/2014/chart" uri="{C3380CC4-5D6E-409C-BE32-E72D297353CC}">
                    <c16:uniqueId val="{0000000A-3EF0-4258-ACB3-DA1A4EB7C717}"/>
                  </c:ext>
                </c:extLst>
              </c15:ser>
            </c15:filteredLineSeries>
          </c:ext>
        </c:extLst>
      </c:lineChart>
      <c:catAx>
        <c:axId val="30844816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in"/>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52088"/>
        <c:crosses val="autoZero"/>
        <c:auto val="1"/>
        <c:lblAlgn val="ctr"/>
        <c:lblOffset val="100"/>
        <c:noMultiLvlLbl val="0"/>
      </c:catAx>
      <c:valAx>
        <c:axId val="308452088"/>
        <c:scaling>
          <c:orientation val="minMax"/>
          <c:max val="1.6"/>
          <c:min val="0"/>
        </c:scaling>
        <c:delete val="0"/>
        <c:axPos val="l"/>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Lost-time</a:t>
                </a:r>
                <a:r>
                  <a:rPr lang="en-US" baseline="0"/>
                  <a:t> </a:t>
                </a:r>
                <a:r>
                  <a:rPr lang="en-US"/>
                  <a:t>WC claim rate</a:t>
                </a:r>
              </a:p>
              <a:p>
                <a:pPr>
                  <a:defRPr/>
                </a:pPr>
                <a:r>
                  <a:rPr lang="en-US"/>
                  <a:t> per 100 est. FTEs</a:t>
                </a:r>
              </a:p>
            </c:rich>
          </c:tx>
          <c:layout>
            <c:manualLayout>
              <c:xMode val="edge"/>
              <c:yMode val="edge"/>
              <c:x val="6.0975017011762381E-4"/>
              <c:y val="0.38865463692038493"/>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48168"/>
        <c:crosses val="autoZero"/>
        <c:crossBetween val="between"/>
        <c:minorUnit val="5.000000000000001E-2"/>
      </c:valAx>
      <c:spPr>
        <a:noFill/>
        <a:ln>
          <a:noFill/>
        </a:ln>
        <a:effectLst/>
      </c:spPr>
    </c:plotArea>
    <c:legend>
      <c:legendPos val="r"/>
      <c:layout>
        <c:manualLayout>
          <c:xMode val="edge"/>
          <c:yMode val="edge"/>
          <c:x val="0.79551667152717032"/>
          <c:y val="0.22570100612423447"/>
          <c:w val="0.14342754977231259"/>
          <c:h val="0.414920071775627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baseline="0">
                <a:effectLst/>
              </a:rPr>
              <a:t>OHBWC-Insured, private employer total rates (all locations) for any OII caused by a slip, trip, or fall</a:t>
            </a:r>
            <a:endParaRPr lang="en-US" sz="1400">
              <a:effectLst/>
            </a:endParaRPr>
          </a:p>
        </c:rich>
      </c:tx>
      <c:layout>
        <c:manualLayout>
          <c:xMode val="edge"/>
          <c:yMode val="edge"/>
          <c:x val="1.3819383688150092E-2"/>
          <c:y val="1.9444444444444445E-2"/>
        </c:manualLayout>
      </c:layout>
      <c:overlay val="0"/>
      <c:spPr>
        <a:noFill/>
        <a:ln>
          <a:noFill/>
        </a:ln>
        <a:effectLst/>
      </c:spPr>
      <c:txPr>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1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1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1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1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1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1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1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1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1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2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2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2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2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2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2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2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2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2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s>
    <c:plotArea>
      <c:layout>
        <c:manualLayout>
          <c:layoutTarget val="inner"/>
          <c:xMode val="edge"/>
          <c:yMode val="edge"/>
          <c:x val="0.17838495188101491"/>
          <c:y val="9.5488480606590861E-2"/>
          <c:w val="0.74811854768153985"/>
          <c:h val="0.77946838242441918"/>
        </c:manualLayout>
      </c:layout>
      <c:lineChart>
        <c:grouping val="standard"/>
        <c:varyColors val="0"/>
        <c:ser>
          <c:idx val="10"/>
          <c:order val="0"/>
          <c:tx>
            <c:strRef>
              <c:f>'OLD F1 NORA_FIGURES_POOLED'!$C$5</c:f>
              <c:strCache>
                <c:ptCount val="1"/>
                <c:pt idx="0">
                  <c:v>Agriculture</c:v>
                </c:pt>
              </c:strCache>
            </c:strRef>
          </c:tx>
          <c:spPr>
            <a:ln w="28575" cap="rnd">
              <a:solidFill>
                <a:schemeClr val="dk1">
                  <a:tint val="98500"/>
                </a:schemeClr>
              </a:solidFill>
              <a:round/>
            </a:ln>
            <a:effectLst/>
          </c:spPr>
          <c:marker>
            <c:symbol val="square"/>
            <c:size val="7"/>
            <c:spPr>
              <a:solidFill>
                <a:schemeClr val="dk1">
                  <a:tint val="985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NORA_FIGURES_POOLED'!$C$18:$C$28</c:f>
              <c:numCache>
                <c:formatCode>General</c:formatCode>
                <c:ptCount val="11"/>
                <c:pt idx="0">
                  <c:v>0.38</c:v>
                </c:pt>
                <c:pt idx="1">
                  <c:v>0.42</c:v>
                </c:pt>
                <c:pt idx="2">
                  <c:v>0.3</c:v>
                </c:pt>
                <c:pt idx="3">
                  <c:v>0.33</c:v>
                </c:pt>
                <c:pt idx="4">
                  <c:v>0.39</c:v>
                </c:pt>
                <c:pt idx="5">
                  <c:v>0.16</c:v>
                </c:pt>
                <c:pt idx="6">
                  <c:v>0.24</c:v>
                </c:pt>
                <c:pt idx="7">
                  <c:v>0.25</c:v>
                </c:pt>
                <c:pt idx="8">
                  <c:v>0.19</c:v>
                </c:pt>
                <c:pt idx="9">
                  <c:v>0.25</c:v>
                </c:pt>
                <c:pt idx="10">
                  <c:v>0.21</c:v>
                </c:pt>
              </c:numCache>
            </c:numRef>
          </c:val>
          <c:smooth val="0"/>
          <c:extLst>
            <c:ext xmlns:c16="http://schemas.microsoft.com/office/drawing/2014/chart" uri="{C3380CC4-5D6E-409C-BE32-E72D297353CC}">
              <c16:uniqueId val="{00000000-21C1-4117-AAEC-CD16676DFA41}"/>
            </c:ext>
          </c:extLst>
        </c:ser>
        <c:ser>
          <c:idx val="11"/>
          <c:order val="1"/>
          <c:tx>
            <c:strRef>
              <c:f>'OLD F1 NORA_FIGURES_POOLED'!$D$5</c:f>
              <c:strCache>
                <c:ptCount val="1"/>
                <c:pt idx="0">
                  <c:v>Construction</c:v>
                </c:pt>
              </c:strCache>
            </c:strRef>
          </c:tx>
          <c:spPr>
            <a:ln w="28575" cap="rnd">
              <a:solidFill>
                <a:schemeClr val="dk1">
                  <a:tint val="30000"/>
                </a:schemeClr>
              </a:solidFill>
              <a:round/>
            </a:ln>
            <a:effectLst/>
          </c:spPr>
          <c:marker>
            <c:symbol val="circle"/>
            <c:size val="7"/>
            <c:spPr>
              <a:solidFill>
                <a:schemeClr val="dk1">
                  <a:tint val="3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NORA_FIGURES_POOLED'!$D$18:$D$28</c:f>
              <c:numCache>
                <c:formatCode>General</c:formatCode>
                <c:ptCount val="11"/>
                <c:pt idx="0">
                  <c:v>0.79</c:v>
                </c:pt>
                <c:pt idx="1">
                  <c:v>0.78</c:v>
                </c:pt>
                <c:pt idx="2">
                  <c:v>0.75</c:v>
                </c:pt>
                <c:pt idx="3">
                  <c:v>0.65</c:v>
                </c:pt>
                <c:pt idx="4">
                  <c:v>0.56999999999999995</c:v>
                </c:pt>
                <c:pt idx="5">
                  <c:v>0.53</c:v>
                </c:pt>
                <c:pt idx="6">
                  <c:v>0.49</c:v>
                </c:pt>
                <c:pt idx="7">
                  <c:v>0.47</c:v>
                </c:pt>
                <c:pt idx="8">
                  <c:v>0.39</c:v>
                </c:pt>
                <c:pt idx="9">
                  <c:v>0.43</c:v>
                </c:pt>
                <c:pt idx="10">
                  <c:v>0.41</c:v>
                </c:pt>
              </c:numCache>
            </c:numRef>
          </c:val>
          <c:smooth val="0"/>
          <c:extLst>
            <c:ext xmlns:c16="http://schemas.microsoft.com/office/drawing/2014/chart" uri="{C3380CC4-5D6E-409C-BE32-E72D297353CC}">
              <c16:uniqueId val="{00000001-21C1-4117-AAEC-CD16676DFA41}"/>
            </c:ext>
          </c:extLst>
        </c:ser>
        <c:ser>
          <c:idx val="12"/>
          <c:order val="2"/>
          <c:tx>
            <c:strRef>
              <c:f>'OLD F1 NORA_FIGURES_POOLED'!$E$5</c:f>
              <c:strCache>
                <c:ptCount val="1"/>
                <c:pt idx="0">
                  <c:v>Healthcare</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NORA_FIGURES_POOLED'!$E$18:$E$28</c:f>
              <c:numCache>
                <c:formatCode>General</c:formatCode>
                <c:ptCount val="11"/>
                <c:pt idx="0">
                  <c:v>0.37</c:v>
                </c:pt>
                <c:pt idx="1">
                  <c:v>0.37</c:v>
                </c:pt>
                <c:pt idx="2">
                  <c:v>0.4</c:v>
                </c:pt>
                <c:pt idx="3">
                  <c:v>0.37</c:v>
                </c:pt>
                <c:pt idx="4">
                  <c:v>0.33</c:v>
                </c:pt>
                <c:pt idx="5">
                  <c:v>0.27</c:v>
                </c:pt>
                <c:pt idx="6">
                  <c:v>0.31</c:v>
                </c:pt>
                <c:pt idx="7">
                  <c:v>0.28999999999999998</c:v>
                </c:pt>
                <c:pt idx="8">
                  <c:v>0.25</c:v>
                </c:pt>
                <c:pt idx="9">
                  <c:v>0.28999999999999998</c:v>
                </c:pt>
                <c:pt idx="10">
                  <c:v>0.26</c:v>
                </c:pt>
              </c:numCache>
            </c:numRef>
          </c:val>
          <c:smooth val="0"/>
          <c:extLst>
            <c:ext xmlns:c16="http://schemas.microsoft.com/office/drawing/2014/chart" uri="{C3380CC4-5D6E-409C-BE32-E72D297353CC}">
              <c16:uniqueId val="{00000002-21C1-4117-AAEC-CD16676DFA41}"/>
            </c:ext>
          </c:extLst>
        </c:ser>
        <c:ser>
          <c:idx val="13"/>
          <c:order val="3"/>
          <c:tx>
            <c:strRef>
              <c:f>'OLD F1 NORA_FIGURES_POOLED'!$F$5</c:f>
              <c:strCache>
                <c:ptCount val="1"/>
                <c:pt idx="0">
                  <c:v>Manufacturing</c:v>
                </c:pt>
              </c:strCache>
            </c:strRef>
          </c:tx>
          <c:spPr>
            <a:ln w="28575" cap="rnd">
              <a:solidFill>
                <a:schemeClr val="dk1">
                  <a:tint val="80000"/>
                </a:schemeClr>
              </a:solidFill>
              <a:round/>
            </a:ln>
            <a:effectLst/>
          </c:spPr>
          <c:marker>
            <c:symbol val="triangle"/>
            <c:size val="7"/>
            <c:spPr>
              <a:solidFill>
                <a:schemeClr val="dk1">
                  <a:tint val="8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NORA_FIGURES_POOLED'!$F$18:$F$28</c:f>
              <c:numCache>
                <c:formatCode>General</c:formatCode>
                <c:ptCount val="11"/>
                <c:pt idx="0">
                  <c:v>0.36</c:v>
                </c:pt>
                <c:pt idx="1">
                  <c:v>0.36</c:v>
                </c:pt>
                <c:pt idx="2">
                  <c:v>0.35</c:v>
                </c:pt>
                <c:pt idx="3">
                  <c:v>0.35</c:v>
                </c:pt>
                <c:pt idx="4">
                  <c:v>0.3</c:v>
                </c:pt>
                <c:pt idx="5">
                  <c:v>0.24</c:v>
                </c:pt>
                <c:pt idx="6">
                  <c:v>0.24</c:v>
                </c:pt>
                <c:pt idx="7">
                  <c:v>0.22</c:v>
                </c:pt>
                <c:pt idx="8">
                  <c:v>0.18</c:v>
                </c:pt>
                <c:pt idx="9">
                  <c:v>0.22</c:v>
                </c:pt>
                <c:pt idx="10">
                  <c:v>0.21</c:v>
                </c:pt>
              </c:numCache>
            </c:numRef>
          </c:val>
          <c:smooth val="0"/>
          <c:extLst>
            <c:ext xmlns:c16="http://schemas.microsoft.com/office/drawing/2014/chart" uri="{C3380CC4-5D6E-409C-BE32-E72D297353CC}">
              <c16:uniqueId val="{00000003-21C1-4117-AAEC-CD16676DFA41}"/>
            </c:ext>
          </c:extLst>
        </c:ser>
        <c:ser>
          <c:idx val="14"/>
          <c:order val="4"/>
          <c:tx>
            <c:strRef>
              <c:f>'OLD F1 NORA_FIGURES_POOLED'!$G$5</c:f>
              <c:strCache>
                <c:ptCount val="1"/>
                <c:pt idx="0">
                  <c:v>Mining</c:v>
                </c:pt>
              </c:strCache>
            </c:strRef>
          </c:tx>
          <c:spPr>
            <a:ln w="28575" cap="rnd">
              <a:solidFill>
                <a:schemeClr val="dk1">
                  <a:tint val="88500"/>
                </a:schemeClr>
              </a:solidFill>
              <a:round/>
            </a:ln>
            <a:effectLst/>
          </c:spPr>
          <c:marker>
            <c:symbol val="dash"/>
            <c:size val="9"/>
            <c:spPr>
              <a:solidFill>
                <a:sysClr val="windowText" lastClr="000000"/>
              </a:solidFill>
              <a:ln w="12700">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NORA_FIGURES_POOLED'!$G$18:$G$28</c:f>
              <c:numCache>
                <c:formatCode>General</c:formatCode>
                <c:ptCount val="11"/>
                <c:pt idx="0">
                  <c:v>0.85</c:v>
                </c:pt>
                <c:pt idx="1">
                  <c:v>0.63</c:v>
                </c:pt>
                <c:pt idx="2">
                  <c:v>0.7</c:v>
                </c:pt>
                <c:pt idx="3">
                  <c:v>0.65</c:v>
                </c:pt>
                <c:pt idx="4">
                  <c:v>0.75</c:v>
                </c:pt>
                <c:pt idx="5">
                  <c:v>0.45</c:v>
                </c:pt>
                <c:pt idx="6">
                  <c:v>0.52</c:v>
                </c:pt>
                <c:pt idx="7">
                  <c:v>0.67</c:v>
                </c:pt>
                <c:pt idx="8">
                  <c:v>0.44</c:v>
                </c:pt>
                <c:pt idx="9">
                  <c:v>0.47</c:v>
                </c:pt>
                <c:pt idx="10">
                  <c:v>0.34</c:v>
                </c:pt>
              </c:numCache>
            </c:numRef>
          </c:val>
          <c:smooth val="0"/>
          <c:extLst>
            <c:ext xmlns:c16="http://schemas.microsoft.com/office/drawing/2014/chart" uri="{C3380CC4-5D6E-409C-BE32-E72D297353CC}">
              <c16:uniqueId val="{00000004-21C1-4117-AAEC-CD16676DFA41}"/>
            </c:ext>
          </c:extLst>
        </c:ser>
        <c:ser>
          <c:idx val="15"/>
          <c:order val="5"/>
          <c:tx>
            <c:strRef>
              <c:f>'OLD F1 NORA_FIGURES_POOLED'!$H$5</c:f>
              <c:strCache>
                <c:ptCount val="1"/>
                <c:pt idx="0">
                  <c:v>Oil</c:v>
                </c:pt>
              </c:strCache>
            </c:strRef>
          </c:tx>
          <c:spPr>
            <a:ln w="28575" cap="rnd">
              <a:solidFill>
                <a:schemeClr val="dk1">
                  <a:tint val="55000"/>
                </a:schemeClr>
              </a:solidFill>
              <a:round/>
            </a:ln>
            <a:effectLst/>
          </c:spPr>
          <c:marker>
            <c:symbol val="circle"/>
            <c:size val="7"/>
            <c:spPr>
              <a:solidFill>
                <a:schemeClr val="dk1">
                  <a:tint val="55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NORA_FIGURES_POOLED'!$H$18:$H$28</c:f>
              <c:numCache>
                <c:formatCode>General</c:formatCode>
                <c:ptCount val="11"/>
                <c:pt idx="0">
                  <c:v>0.67</c:v>
                </c:pt>
                <c:pt idx="1">
                  <c:v>0.43</c:v>
                </c:pt>
                <c:pt idx="2">
                  <c:v>0.53</c:v>
                </c:pt>
                <c:pt idx="3">
                  <c:v>0.76</c:v>
                </c:pt>
                <c:pt idx="4">
                  <c:v>0.55000000000000004</c:v>
                </c:pt>
                <c:pt idx="5">
                  <c:v>0.45</c:v>
                </c:pt>
                <c:pt idx="6">
                  <c:v>0.4</c:v>
                </c:pt>
                <c:pt idx="7">
                  <c:v>0.37</c:v>
                </c:pt>
                <c:pt idx="8">
                  <c:v>0.34</c:v>
                </c:pt>
                <c:pt idx="9">
                  <c:v>0.21</c:v>
                </c:pt>
                <c:pt idx="10">
                  <c:v>0.31</c:v>
                </c:pt>
              </c:numCache>
            </c:numRef>
          </c:val>
          <c:smooth val="0"/>
          <c:extLst>
            <c:ext xmlns:c16="http://schemas.microsoft.com/office/drawing/2014/chart" uri="{C3380CC4-5D6E-409C-BE32-E72D297353CC}">
              <c16:uniqueId val="{00000005-21C1-4117-AAEC-CD16676DFA41}"/>
            </c:ext>
          </c:extLst>
        </c:ser>
        <c:ser>
          <c:idx val="16"/>
          <c:order val="6"/>
          <c:tx>
            <c:strRef>
              <c:f>'OLD F1 NORA_FIGURES_POOLED'!$I$5</c:f>
              <c:strCache>
                <c:ptCount val="1"/>
                <c:pt idx="0">
                  <c:v>Safety</c:v>
                </c:pt>
              </c:strCache>
            </c:strRef>
          </c:tx>
          <c:spPr>
            <a:ln w="28575" cap="rnd">
              <a:solidFill>
                <a:schemeClr val="dk1">
                  <a:tint val="75000"/>
                </a:schemeClr>
              </a:solidFill>
              <a:round/>
            </a:ln>
            <a:effectLst/>
          </c:spPr>
          <c:marker>
            <c:symbol val="square"/>
            <c:size val="7"/>
            <c:spPr>
              <a:solidFill>
                <a:schemeClr val="dk1">
                  <a:tint val="75000"/>
                </a:schemeClr>
              </a:solidFill>
              <a:ln w="9525">
                <a:solidFill>
                  <a:schemeClr val="dk1">
                    <a:tint val="75000"/>
                  </a:schemeClr>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NORA_FIGURES_POOLED'!$I$18:$I$28</c:f>
              <c:numCache>
                <c:formatCode>General</c:formatCode>
                <c:ptCount val="11"/>
                <c:pt idx="0">
                  <c:v>0.39</c:v>
                </c:pt>
                <c:pt idx="1">
                  <c:v>0.63</c:v>
                </c:pt>
                <c:pt idx="2">
                  <c:v>0.76</c:v>
                </c:pt>
                <c:pt idx="3">
                  <c:v>0.5</c:v>
                </c:pt>
                <c:pt idx="4">
                  <c:v>0.47</c:v>
                </c:pt>
                <c:pt idx="5">
                  <c:v>0.31</c:v>
                </c:pt>
                <c:pt idx="6">
                  <c:v>0.49</c:v>
                </c:pt>
                <c:pt idx="7">
                  <c:v>0.55000000000000004</c:v>
                </c:pt>
                <c:pt idx="8">
                  <c:v>0.45</c:v>
                </c:pt>
                <c:pt idx="9">
                  <c:v>0.47</c:v>
                </c:pt>
                <c:pt idx="10">
                  <c:v>0.4</c:v>
                </c:pt>
              </c:numCache>
            </c:numRef>
          </c:val>
          <c:smooth val="0"/>
          <c:extLst>
            <c:ext xmlns:c16="http://schemas.microsoft.com/office/drawing/2014/chart" uri="{C3380CC4-5D6E-409C-BE32-E72D297353CC}">
              <c16:uniqueId val="{00000006-21C1-4117-AAEC-CD16676DFA41}"/>
            </c:ext>
          </c:extLst>
        </c:ser>
        <c:ser>
          <c:idx val="17"/>
          <c:order val="7"/>
          <c:tx>
            <c:strRef>
              <c:f>'OLD F1 NORA_FIGURES_POOLED'!$J$5</c:f>
              <c:strCache>
                <c:ptCount val="1"/>
                <c:pt idx="0">
                  <c:v>Services</c:v>
                </c:pt>
              </c:strCache>
            </c:strRef>
          </c:tx>
          <c:spPr>
            <a:ln w="28575" cap="rnd">
              <a:solidFill>
                <a:schemeClr val="dk1">
                  <a:tint val="98500"/>
                </a:schemeClr>
              </a:solidFill>
              <a:round/>
            </a:ln>
            <a:effectLst/>
          </c:spPr>
          <c:marker>
            <c:symbol val="circle"/>
            <c:size val="8"/>
            <c:spPr>
              <a:solidFill>
                <a:schemeClr val="dk1">
                  <a:tint val="985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NORA_FIGURES_POOLED'!$J$18:$J$28</c:f>
              <c:numCache>
                <c:formatCode>General</c:formatCode>
                <c:ptCount val="11"/>
                <c:pt idx="0">
                  <c:v>0.3</c:v>
                </c:pt>
                <c:pt idx="1">
                  <c:v>0.3</c:v>
                </c:pt>
                <c:pt idx="2">
                  <c:v>0.31</c:v>
                </c:pt>
                <c:pt idx="3">
                  <c:v>0.28999999999999998</c:v>
                </c:pt>
                <c:pt idx="4">
                  <c:v>0.25</c:v>
                </c:pt>
                <c:pt idx="5">
                  <c:v>0.22</c:v>
                </c:pt>
                <c:pt idx="6">
                  <c:v>0.23</c:v>
                </c:pt>
                <c:pt idx="7">
                  <c:v>0.23</c:v>
                </c:pt>
                <c:pt idx="8">
                  <c:v>0.18</c:v>
                </c:pt>
                <c:pt idx="9">
                  <c:v>0.2</c:v>
                </c:pt>
                <c:pt idx="10">
                  <c:v>0.17</c:v>
                </c:pt>
              </c:numCache>
            </c:numRef>
          </c:val>
          <c:smooth val="0"/>
          <c:extLst>
            <c:ext xmlns:c16="http://schemas.microsoft.com/office/drawing/2014/chart" uri="{C3380CC4-5D6E-409C-BE32-E72D297353CC}">
              <c16:uniqueId val="{00000007-21C1-4117-AAEC-CD16676DFA41}"/>
            </c:ext>
          </c:extLst>
        </c:ser>
        <c:ser>
          <c:idx val="18"/>
          <c:order val="8"/>
          <c:tx>
            <c:strRef>
              <c:f>'OLD F1 NORA_FIGURES_POOLED'!$K$5</c:f>
              <c:strCache>
                <c:ptCount val="1"/>
                <c:pt idx="0">
                  <c:v>Trade</c:v>
                </c:pt>
              </c:strCache>
            </c:strRef>
          </c:tx>
          <c:spPr>
            <a:ln w="28575" cap="rnd">
              <a:solidFill>
                <a:schemeClr val="dk1">
                  <a:tint val="30000"/>
                </a:schemeClr>
              </a:solidFill>
              <a:round/>
            </a:ln>
            <a:effectLst/>
          </c:spPr>
          <c:marker>
            <c:symbol val="x"/>
            <c:size val="7"/>
            <c:spPr>
              <a:no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NORA_FIGURES_POOLED'!$K$18:$K$28</c:f>
              <c:numCache>
                <c:formatCode>General</c:formatCode>
                <c:ptCount val="11"/>
                <c:pt idx="0">
                  <c:v>0.34</c:v>
                </c:pt>
                <c:pt idx="1">
                  <c:v>0.34</c:v>
                </c:pt>
                <c:pt idx="2">
                  <c:v>0.37</c:v>
                </c:pt>
                <c:pt idx="3">
                  <c:v>0.34</c:v>
                </c:pt>
                <c:pt idx="4">
                  <c:v>0.3</c:v>
                </c:pt>
                <c:pt idx="5">
                  <c:v>0.24</c:v>
                </c:pt>
                <c:pt idx="6">
                  <c:v>0.26</c:v>
                </c:pt>
                <c:pt idx="7">
                  <c:v>0.24</c:v>
                </c:pt>
                <c:pt idx="8">
                  <c:v>0.19</c:v>
                </c:pt>
                <c:pt idx="9">
                  <c:v>0.23</c:v>
                </c:pt>
                <c:pt idx="10">
                  <c:v>0.19</c:v>
                </c:pt>
              </c:numCache>
            </c:numRef>
          </c:val>
          <c:smooth val="0"/>
          <c:extLst>
            <c:ext xmlns:c16="http://schemas.microsoft.com/office/drawing/2014/chart" uri="{C3380CC4-5D6E-409C-BE32-E72D297353CC}">
              <c16:uniqueId val="{00000008-21C1-4117-AAEC-CD16676DFA41}"/>
            </c:ext>
          </c:extLst>
        </c:ser>
        <c:ser>
          <c:idx val="19"/>
          <c:order val="9"/>
          <c:tx>
            <c:strRef>
              <c:f>'OLD F1 NORA_FIGURES_POOLED'!$L$5</c:f>
              <c:strCache>
                <c:ptCount val="1"/>
                <c:pt idx="0">
                  <c:v>Transportation</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NORA_FIGURES_POOLED'!$B$18:$B$28</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NORA_FIGURES_POOLED'!$L$18:$L$28</c:f>
              <c:numCache>
                <c:formatCode>General</c:formatCode>
                <c:ptCount val="11"/>
                <c:pt idx="0">
                  <c:v>0.75</c:v>
                </c:pt>
                <c:pt idx="1">
                  <c:v>0.91</c:v>
                </c:pt>
                <c:pt idx="2">
                  <c:v>0.84</c:v>
                </c:pt>
                <c:pt idx="3">
                  <c:v>0.76</c:v>
                </c:pt>
                <c:pt idx="4">
                  <c:v>0.8</c:v>
                </c:pt>
                <c:pt idx="5">
                  <c:v>0.62</c:v>
                </c:pt>
                <c:pt idx="6">
                  <c:v>0.76</c:v>
                </c:pt>
                <c:pt idx="7">
                  <c:v>0.65</c:v>
                </c:pt>
                <c:pt idx="8">
                  <c:v>0.59</c:v>
                </c:pt>
                <c:pt idx="9">
                  <c:v>0.67</c:v>
                </c:pt>
                <c:pt idx="10">
                  <c:v>0.6</c:v>
                </c:pt>
              </c:numCache>
            </c:numRef>
          </c:val>
          <c:smooth val="0"/>
          <c:extLst>
            <c:ext xmlns:c16="http://schemas.microsoft.com/office/drawing/2014/chart" uri="{C3380CC4-5D6E-409C-BE32-E72D297353CC}">
              <c16:uniqueId val="{00000009-21C1-4117-AAEC-CD16676DFA41}"/>
            </c:ext>
          </c:extLst>
        </c:ser>
        <c:dLbls>
          <c:showLegendKey val="0"/>
          <c:showVal val="0"/>
          <c:showCatName val="0"/>
          <c:showSerName val="0"/>
          <c:showPercent val="0"/>
          <c:showBubbleSize val="0"/>
        </c:dLbls>
        <c:marker val="1"/>
        <c:smooth val="0"/>
        <c:axId val="308446992"/>
        <c:axId val="308449344"/>
        <c:extLst/>
      </c:lineChart>
      <c:catAx>
        <c:axId val="30844699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in"/>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49344"/>
        <c:crosses val="autoZero"/>
        <c:auto val="1"/>
        <c:lblAlgn val="ctr"/>
        <c:lblOffset val="100"/>
        <c:noMultiLvlLbl val="0"/>
      </c:catAx>
      <c:valAx>
        <c:axId val="308449344"/>
        <c:scaling>
          <c:orientation val="minMax"/>
          <c:max val="2.5"/>
          <c:min val="0"/>
        </c:scaling>
        <c:delete val="0"/>
        <c:axPos val="l"/>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Lost-time</a:t>
                </a:r>
                <a:r>
                  <a:rPr lang="en-US" baseline="0"/>
                  <a:t> </a:t>
                </a:r>
              </a:p>
              <a:p>
                <a:pPr>
                  <a:defRPr/>
                </a:pPr>
                <a:r>
                  <a:rPr lang="en-US"/>
                  <a:t>WC claim rate</a:t>
                </a:r>
              </a:p>
              <a:p>
                <a:pPr>
                  <a:defRPr/>
                </a:pPr>
                <a:r>
                  <a:rPr lang="en-US"/>
                  <a:t> per 100 est. FTEs</a:t>
                </a:r>
              </a:p>
            </c:rich>
          </c:tx>
          <c:layout>
            <c:manualLayout>
              <c:xMode val="edge"/>
              <c:yMode val="edge"/>
              <c:x val="6.0975017011762381E-4"/>
              <c:y val="0.38865463692038493"/>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46992"/>
        <c:crosses val="autoZero"/>
        <c:crossBetween val="between"/>
        <c:minorUnit val="5.000000000000001E-2"/>
      </c:valAx>
      <c:spPr>
        <a:noFill/>
        <a:ln>
          <a:noFill/>
        </a:ln>
        <a:effectLst/>
      </c:spPr>
    </c:plotArea>
    <c:legend>
      <c:legendPos val="r"/>
      <c:layout>
        <c:manualLayout>
          <c:xMode val="edge"/>
          <c:yMode val="edge"/>
          <c:x val="0.66033143773694958"/>
          <c:y val="0.13928125303781475"/>
          <c:w val="0.2165204141149023"/>
          <c:h val="0.2347090988626421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baseline="0">
                <a:effectLst/>
              </a:rPr>
              <a:t>OHBWC-Insured, private employer total claim rates (all locations)  for any OII from all other causes</a:t>
            </a:r>
            <a:endParaRPr lang="en-US" sz="1400">
              <a:effectLst/>
            </a:endParaRPr>
          </a:p>
        </c:rich>
      </c:tx>
      <c:layout>
        <c:manualLayout>
          <c:xMode val="edge"/>
          <c:yMode val="edge"/>
          <c:x val="1.3819383688150092E-2"/>
          <c:y val="1.6666666666666666E-2"/>
        </c:manualLayout>
      </c:layout>
      <c:overlay val="0"/>
      <c:spPr>
        <a:noFill/>
        <a:ln>
          <a:noFill/>
        </a:ln>
        <a:effectLst/>
      </c:spPr>
      <c:txPr>
        <a:bodyPr rot="0" spcFirstLastPara="1" vertOverflow="ellipsis" vert="horz" wrap="square" anchor="t"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1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1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1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1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1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1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1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1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1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1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
        <c:idx val="20"/>
        <c:spPr>
          <a:solidFill>
            <a:schemeClr val="dk1">
              <a:tint val="88500"/>
            </a:schemeClr>
          </a:solidFill>
          <a:ln w="28575" cap="rnd">
            <a:solidFill>
              <a:schemeClr val="dk1">
                <a:tint val="88500"/>
              </a:schemeClr>
            </a:solidFill>
            <a:round/>
          </a:ln>
          <a:effectLst/>
        </c:spPr>
        <c:marker>
          <c:symbol val="square"/>
          <c:size val="7"/>
          <c:spPr>
            <a:solidFill>
              <a:schemeClr val="dk1">
                <a:tint val="55000"/>
              </a:schemeClr>
            </a:solidFill>
            <a:ln w="9525">
              <a:solidFill>
                <a:schemeClr val="dk1">
                  <a:tint val="55000"/>
                </a:schemeClr>
              </a:solidFill>
            </a:ln>
            <a:effectLst/>
          </c:spPr>
        </c:marker>
      </c:pivotFmt>
      <c:pivotFmt>
        <c:idx val="21"/>
        <c:spPr>
          <a:solidFill>
            <a:schemeClr val="dk1">
              <a:tint val="88500"/>
            </a:schemeClr>
          </a:solidFill>
          <a:ln w="28575" cap="rnd">
            <a:solidFill>
              <a:schemeClr val="dk1">
                <a:tint val="88500"/>
              </a:schemeClr>
            </a:solidFill>
            <a:round/>
          </a:ln>
          <a:effectLst/>
        </c:spPr>
        <c:marker>
          <c:symbol val="triangle"/>
          <c:size val="7"/>
          <c:spPr>
            <a:solidFill>
              <a:schemeClr val="dk1">
                <a:tint val="75000"/>
              </a:schemeClr>
            </a:solidFill>
            <a:ln w="9525">
              <a:solidFill>
                <a:schemeClr val="dk1">
                  <a:tint val="75000"/>
                </a:schemeClr>
              </a:solidFill>
            </a:ln>
            <a:effectLst/>
          </c:spPr>
        </c:marker>
      </c:pivotFmt>
      <c:pivotFmt>
        <c:idx val="22"/>
        <c:spPr>
          <a:solidFill>
            <a:schemeClr val="dk1">
              <a:tint val="88500"/>
            </a:schemeClr>
          </a:solidFill>
          <a:ln w="28575" cap="rnd">
            <a:solidFill>
              <a:schemeClr val="dk1">
                <a:tint val="88500"/>
              </a:schemeClr>
            </a:solidFill>
            <a:round/>
          </a:ln>
          <a:effectLst/>
        </c:spPr>
        <c:marker>
          <c:symbol val="diamond"/>
          <c:size val="9"/>
          <c:spPr>
            <a:solidFill>
              <a:schemeClr val="dk1">
                <a:tint val="98500"/>
              </a:schemeClr>
            </a:solidFill>
            <a:ln w="9525">
              <a:solidFill>
                <a:schemeClr val="dk1">
                  <a:tint val="98500"/>
                </a:schemeClr>
              </a:solidFill>
            </a:ln>
            <a:effectLst/>
          </c:spPr>
        </c:marker>
      </c:pivotFmt>
      <c:pivotFmt>
        <c:idx val="23"/>
        <c:spPr>
          <a:solidFill>
            <a:schemeClr val="dk1">
              <a:tint val="88500"/>
            </a:schemeClr>
          </a:solidFill>
          <a:ln w="28575" cap="rnd">
            <a:solidFill>
              <a:schemeClr val="dk1">
                <a:tint val="88500"/>
              </a:schemeClr>
            </a:solidFill>
            <a:round/>
          </a:ln>
          <a:effectLst/>
        </c:spPr>
        <c:marker>
          <c:symbol val="diamond"/>
          <c:size val="7"/>
          <c:spPr>
            <a:solidFill>
              <a:schemeClr val="dk1">
                <a:tint val="30000"/>
              </a:schemeClr>
            </a:solidFill>
            <a:ln w="9525">
              <a:solidFill>
                <a:schemeClr val="dk1">
                  <a:tint val="30000"/>
                </a:schemeClr>
              </a:solidFill>
            </a:ln>
            <a:effectLst/>
          </c:spPr>
        </c:marker>
      </c:pivotFmt>
      <c:pivotFmt>
        <c:idx val="24"/>
        <c:spPr>
          <a:solidFill>
            <a:schemeClr val="dk1">
              <a:tint val="88500"/>
            </a:schemeClr>
          </a:solidFill>
          <a:ln w="28575" cap="rnd">
            <a:solidFill>
              <a:schemeClr val="dk1">
                <a:tint val="88500"/>
              </a:schemeClr>
            </a:solidFill>
            <a:round/>
          </a:ln>
          <a:effectLst/>
        </c:spPr>
        <c:marker>
          <c:symbol val="triangle"/>
          <c:size val="7"/>
          <c:spPr>
            <a:solidFill>
              <a:schemeClr val="dk1">
                <a:tint val="60000"/>
              </a:schemeClr>
            </a:solidFill>
            <a:ln w="9525">
              <a:solidFill>
                <a:schemeClr val="dk1">
                  <a:tint val="60000"/>
                </a:schemeClr>
              </a:solidFill>
            </a:ln>
            <a:effectLst/>
          </c:spPr>
        </c:marker>
      </c:pivotFmt>
      <c:pivotFmt>
        <c:idx val="25"/>
        <c:spPr>
          <a:solidFill>
            <a:schemeClr val="dk1">
              <a:tint val="88500"/>
            </a:schemeClr>
          </a:solidFill>
          <a:ln w="28575" cap="rnd">
            <a:solidFill>
              <a:schemeClr val="dk1">
                <a:tint val="88500"/>
              </a:schemeClr>
            </a:solidFill>
            <a:round/>
          </a:ln>
          <a:effectLst/>
        </c:spPr>
        <c:marker>
          <c:symbol val="x"/>
          <c:size val="5"/>
          <c:spPr>
            <a:noFill/>
            <a:ln w="9525">
              <a:solidFill>
                <a:schemeClr val="dk1">
                  <a:tint val="80000"/>
                </a:schemeClr>
              </a:solidFill>
            </a:ln>
            <a:effectLst/>
          </c:spPr>
        </c:marker>
      </c:pivotFmt>
      <c:pivotFmt>
        <c:idx val="26"/>
        <c:spPr>
          <a:solidFill>
            <a:schemeClr val="dk1">
              <a:tint val="88500"/>
            </a:schemeClr>
          </a:solidFill>
          <a:ln w="28575" cap="rnd">
            <a:solidFill>
              <a:schemeClr val="dk1">
                <a:tint val="88500"/>
              </a:schemeClr>
            </a:solidFill>
            <a:round/>
          </a:ln>
          <a:effectLst/>
        </c:spPr>
        <c:marker>
          <c:symbol val="diamond"/>
          <c:size val="7"/>
          <c:spPr>
            <a:solidFill>
              <a:schemeClr val="dk1">
                <a:tint val="88500"/>
              </a:schemeClr>
            </a:solidFill>
            <a:ln w="9525">
              <a:solidFill>
                <a:schemeClr val="dk1">
                  <a:tint val="88500"/>
                </a:schemeClr>
              </a:solidFill>
            </a:ln>
            <a:effectLst/>
          </c:spPr>
        </c:marker>
      </c:pivotFmt>
      <c:pivotFmt>
        <c:idx val="27"/>
        <c:spPr>
          <a:solidFill>
            <a:schemeClr val="dk1">
              <a:tint val="88500"/>
            </a:schemeClr>
          </a:solidFill>
          <a:ln w="28575" cap="rnd">
            <a:solidFill>
              <a:schemeClr val="dk1">
                <a:tint val="88500"/>
              </a:schemeClr>
            </a:solidFill>
            <a:round/>
          </a:ln>
          <a:effectLst/>
        </c:spPr>
        <c:marker>
          <c:symbol val="circle"/>
          <c:size val="7"/>
          <c:spPr>
            <a:solidFill>
              <a:schemeClr val="dk1">
                <a:tint val="55000"/>
              </a:schemeClr>
            </a:solidFill>
            <a:ln w="9525">
              <a:solidFill>
                <a:schemeClr val="dk1">
                  <a:tint val="55000"/>
                </a:schemeClr>
              </a:solidFill>
            </a:ln>
            <a:effectLst/>
          </c:spPr>
        </c:marker>
      </c:pivotFmt>
      <c:pivotFmt>
        <c:idx val="28"/>
        <c:spPr>
          <a:solidFill>
            <a:schemeClr val="dk1">
              <a:tint val="88500"/>
            </a:schemeClr>
          </a:solidFill>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pivotFmt>
      <c:pivotFmt>
        <c:idx val="29"/>
        <c:spPr>
          <a:solidFill>
            <a:schemeClr val="dk1">
              <a:tint val="88500"/>
            </a:schemeClr>
          </a:solidFill>
          <a:ln w="28575" cap="rnd">
            <a:solidFill>
              <a:schemeClr val="dk1">
                <a:tint val="88500"/>
              </a:schemeClr>
            </a:solidFill>
            <a:round/>
          </a:ln>
          <a:effectLst/>
        </c:spPr>
        <c:marker>
          <c:symbol val="circle"/>
          <c:size val="5"/>
          <c:spPr>
            <a:solidFill>
              <a:schemeClr val="dk1">
                <a:tint val="75000"/>
              </a:schemeClr>
            </a:solidFill>
            <a:ln w="9525">
              <a:solidFill>
                <a:schemeClr val="dk1">
                  <a:tint val="75000"/>
                </a:schemeClr>
              </a:solidFill>
            </a:ln>
            <a:effectLst/>
          </c:spPr>
        </c:marker>
      </c:pivotFmt>
    </c:pivotFmts>
    <c:plotArea>
      <c:layout>
        <c:manualLayout>
          <c:layoutTarget val="inner"/>
          <c:xMode val="edge"/>
          <c:yMode val="edge"/>
          <c:x val="0.23239734616506275"/>
          <c:y val="9.9809419655876336E-2"/>
          <c:w val="0.69410615339749193"/>
          <c:h val="0.77638196267133275"/>
        </c:manualLayout>
      </c:layout>
      <c:lineChart>
        <c:grouping val="standard"/>
        <c:varyColors val="0"/>
        <c:ser>
          <c:idx val="11"/>
          <c:order val="1"/>
          <c:tx>
            <c:strRef>
              <c:f>'OLD F1 NORA_FIGURES_POOLED'!$C$29</c:f>
              <c:strCache>
                <c:ptCount val="1"/>
                <c:pt idx="0">
                  <c:v>Agriculture</c:v>
                </c:pt>
              </c:strCache>
            </c:strRef>
          </c:tx>
          <c:spPr>
            <a:ln w="28575" cap="rnd">
              <a:solidFill>
                <a:schemeClr val="dk1">
                  <a:tint val="30000"/>
                </a:schemeClr>
              </a:solidFill>
              <a:round/>
            </a:ln>
            <a:effectLst/>
          </c:spPr>
          <c:marker>
            <c:symbol val="circle"/>
            <c:size val="7"/>
            <c:spPr>
              <a:solidFill>
                <a:schemeClr val="dk1">
                  <a:tint val="3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NORA_FIGURES_POOLED'!$C$30:$C$40</c:f>
              <c:numCache>
                <c:formatCode>General</c:formatCode>
                <c:ptCount val="11"/>
                <c:pt idx="0">
                  <c:v>0.39</c:v>
                </c:pt>
                <c:pt idx="1">
                  <c:v>0.39</c:v>
                </c:pt>
                <c:pt idx="2">
                  <c:v>0.46</c:v>
                </c:pt>
                <c:pt idx="3">
                  <c:v>0.43</c:v>
                </c:pt>
                <c:pt idx="4">
                  <c:v>0.31</c:v>
                </c:pt>
                <c:pt idx="5">
                  <c:v>0.28000000000000003</c:v>
                </c:pt>
                <c:pt idx="6">
                  <c:v>0.33</c:v>
                </c:pt>
                <c:pt idx="7">
                  <c:v>0.28000000000000003</c:v>
                </c:pt>
                <c:pt idx="8">
                  <c:v>0.19</c:v>
                </c:pt>
                <c:pt idx="9">
                  <c:v>0.31</c:v>
                </c:pt>
                <c:pt idx="10">
                  <c:v>0.21</c:v>
                </c:pt>
              </c:numCache>
            </c:numRef>
          </c:val>
          <c:smooth val="0"/>
          <c:extLst>
            <c:ext xmlns:c16="http://schemas.microsoft.com/office/drawing/2014/chart" uri="{C3380CC4-5D6E-409C-BE32-E72D297353CC}">
              <c16:uniqueId val="{00000000-D2C2-431B-8134-41C759FFD34A}"/>
            </c:ext>
          </c:extLst>
        </c:ser>
        <c:ser>
          <c:idx val="12"/>
          <c:order val="2"/>
          <c:tx>
            <c:strRef>
              <c:f>'OLD F1 NORA_FIGURES_POOLED'!$D$29</c:f>
              <c:strCache>
                <c:ptCount val="1"/>
                <c:pt idx="0">
                  <c:v>Construction</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NORA_FIGURES_POOLED'!$D$30:$D$40</c:f>
              <c:numCache>
                <c:formatCode>General</c:formatCode>
                <c:ptCount val="11"/>
                <c:pt idx="0">
                  <c:v>0.63</c:v>
                </c:pt>
                <c:pt idx="1">
                  <c:v>0.63</c:v>
                </c:pt>
                <c:pt idx="2">
                  <c:v>0.56000000000000005</c:v>
                </c:pt>
                <c:pt idx="3">
                  <c:v>0.51</c:v>
                </c:pt>
                <c:pt idx="4">
                  <c:v>0.45</c:v>
                </c:pt>
                <c:pt idx="5">
                  <c:v>0.41</c:v>
                </c:pt>
                <c:pt idx="6">
                  <c:v>0.37</c:v>
                </c:pt>
                <c:pt idx="7">
                  <c:v>0.35</c:v>
                </c:pt>
                <c:pt idx="8">
                  <c:v>0.27</c:v>
                </c:pt>
                <c:pt idx="9">
                  <c:v>0.3</c:v>
                </c:pt>
                <c:pt idx="10">
                  <c:v>0.28999999999999998</c:v>
                </c:pt>
              </c:numCache>
            </c:numRef>
          </c:val>
          <c:smooth val="0"/>
          <c:extLst>
            <c:ext xmlns:c16="http://schemas.microsoft.com/office/drawing/2014/chart" uri="{C3380CC4-5D6E-409C-BE32-E72D297353CC}">
              <c16:uniqueId val="{00000001-D2C2-431B-8134-41C759FFD34A}"/>
            </c:ext>
          </c:extLst>
        </c:ser>
        <c:ser>
          <c:idx val="13"/>
          <c:order val="3"/>
          <c:tx>
            <c:strRef>
              <c:f>'OLD F1 NORA_FIGURES_POOLED'!$E$29</c:f>
              <c:strCache>
                <c:ptCount val="1"/>
                <c:pt idx="0">
                  <c:v>Healthcare</c:v>
                </c:pt>
              </c:strCache>
            </c:strRef>
          </c:tx>
          <c:spPr>
            <a:ln w="28575" cap="rnd">
              <a:solidFill>
                <a:schemeClr val="dk1">
                  <a:tint val="80000"/>
                </a:schemeClr>
              </a:solidFill>
              <a:round/>
            </a:ln>
            <a:effectLst/>
          </c:spPr>
          <c:marker>
            <c:symbol val="triangle"/>
            <c:size val="7"/>
            <c:spPr>
              <a:solidFill>
                <a:schemeClr val="dk1">
                  <a:tint val="8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NORA_FIGURES_POOLED'!$E$30:$E$40</c:f>
              <c:numCache>
                <c:formatCode>General</c:formatCode>
                <c:ptCount val="11"/>
                <c:pt idx="0">
                  <c:v>0.18</c:v>
                </c:pt>
                <c:pt idx="1">
                  <c:v>0.2</c:v>
                </c:pt>
                <c:pt idx="2">
                  <c:v>0.18</c:v>
                </c:pt>
                <c:pt idx="3">
                  <c:v>0.15</c:v>
                </c:pt>
                <c:pt idx="4">
                  <c:v>0.13</c:v>
                </c:pt>
                <c:pt idx="5">
                  <c:v>0.14000000000000001</c:v>
                </c:pt>
                <c:pt idx="6">
                  <c:v>0.13</c:v>
                </c:pt>
                <c:pt idx="7">
                  <c:v>0.12</c:v>
                </c:pt>
                <c:pt idx="8">
                  <c:v>0.1</c:v>
                </c:pt>
                <c:pt idx="9">
                  <c:v>0.12</c:v>
                </c:pt>
                <c:pt idx="10">
                  <c:v>0.11</c:v>
                </c:pt>
              </c:numCache>
            </c:numRef>
          </c:val>
          <c:smooth val="0"/>
          <c:extLst>
            <c:ext xmlns:c16="http://schemas.microsoft.com/office/drawing/2014/chart" uri="{C3380CC4-5D6E-409C-BE32-E72D297353CC}">
              <c16:uniqueId val="{00000002-D2C2-431B-8134-41C759FFD34A}"/>
            </c:ext>
          </c:extLst>
        </c:ser>
        <c:ser>
          <c:idx val="14"/>
          <c:order val="4"/>
          <c:tx>
            <c:strRef>
              <c:f>'OLD F1 NORA_FIGURES_POOLED'!$F$29</c:f>
              <c:strCache>
                <c:ptCount val="1"/>
                <c:pt idx="0">
                  <c:v>Manufacturing</c:v>
                </c:pt>
              </c:strCache>
            </c:strRef>
          </c:tx>
          <c:spPr>
            <a:ln w="28575" cap="rnd">
              <a:solidFill>
                <a:schemeClr val="dk1">
                  <a:tint val="88500"/>
                </a:schemeClr>
              </a:solidFill>
              <a:round/>
            </a:ln>
            <a:effectLst/>
          </c:spPr>
          <c:marker>
            <c:symbol val="dash"/>
            <c:size val="9"/>
            <c:spPr>
              <a:solidFill>
                <a:sysClr val="windowText" lastClr="000000"/>
              </a:solidFill>
              <a:ln w="12700">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NORA_FIGURES_POOLED'!$F$30:$F$40</c:f>
              <c:numCache>
                <c:formatCode>General</c:formatCode>
                <c:ptCount val="11"/>
                <c:pt idx="0">
                  <c:v>0.66</c:v>
                </c:pt>
                <c:pt idx="1">
                  <c:v>0.66</c:v>
                </c:pt>
                <c:pt idx="2">
                  <c:v>0.59</c:v>
                </c:pt>
                <c:pt idx="3">
                  <c:v>0.6</c:v>
                </c:pt>
                <c:pt idx="4">
                  <c:v>0.53</c:v>
                </c:pt>
                <c:pt idx="5">
                  <c:v>0.48</c:v>
                </c:pt>
                <c:pt idx="6">
                  <c:v>0.44</c:v>
                </c:pt>
                <c:pt idx="7">
                  <c:v>0.39</c:v>
                </c:pt>
                <c:pt idx="8">
                  <c:v>0.27</c:v>
                </c:pt>
                <c:pt idx="9">
                  <c:v>0.33</c:v>
                </c:pt>
                <c:pt idx="10">
                  <c:v>0.34</c:v>
                </c:pt>
              </c:numCache>
            </c:numRef>
          </c:val>
          <c:smooth val="0"/>
          <c:extLst>
            <c:ext xmlns:c16="http://schemas.microsoft.com/office/drawing/2014/chart" uri="{C3380CC4-5D6E-409C-BE32-E72D297353CC}">
              <c16:uniqueId val="{00000003-D2C2-431B-8134-41C759FFD34A}"/>
            </c:ext>
          </c:extLst>
        </c:ser>
        <c:ser>
          <c:idx val="15"/>
          <c:order val="5"/>
          <c:tx>
            <c:strRef>
              <c:f>'OLD F1 NORA_FIGURES_POOLED'!$G$29</c:f>
              <c:strCache>
                <c:ptCount val="1"/>
                <c:pt idx="0">
                  <c:v>Mining</c:v>
                </c:pt>
              </c:strCache>
            </c:strRef>
          </c:tx>
          <c:spPr>
            <a:ln w="28575" cap="rnd">
              <a:solidFill>
                <a:schemeClr val="dk1">
                  <a:tint val="55000"/>
                </a:schemeClr>
              </a:solidFill>
              <a:round/>
            </a:ln>
            <a:effectLst/>
          </c:spPr>
          <c:marker>
            <c:symbol val="circle"/>
            <c:size val="7"/>
            <c:spPr>
              <a:solidFill>
                <a:schemeClr val="dk1">
                  <a:tint val="55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NORA_FIGURES_POOLED'!$G$30:$G$40</c:f>
              <c:numCache>
                <c:formatCode>General</c:formatCode>
                <c:ptCount val="11"/>
                <c:pt idx="0">
                  <c:v>0.68</c:v>
                </c:pt>
                <c:pt idx="1">
                  <c:v>0.69</c:v>
                </c:pt>
                <c:pt idx="2">
                  <c:v>0.77</c:v>
                </c:pt>
                <c:pt idx="3">
                  <c:v>0.53</c:v>
                </c:pt>
                <c:pt idx="4">
                  <c:v>0.57999999999999996</c:v>
                </c:pt>
                <c:pt idx="5">
                  <c:v>0.68</c:v>
                </c:pt>
                <c:pt idx="6">
                  <c:v>0.69</c:v>
                </c:pt>
                <c:pt idx="7">
                  <c:v>0.71</c:v>
                </c:pt>
                <c:pt idx="8">
                  <c:v>0.54</c:v>
                </c:pt>
                <c:pt idx="9">
                  <c:v>0.49</c:v>
                </c:pt>
                <c:pt idx="10">
                  <c:v>0.55000000000000004</c:v>
                </c:pt>
              </c:numCache>
            </c:numRef>
          </c:val>
          <c:smooth val="0"/>
          <c:extLst>
            <c:ext xmlns:c16="http://schemas.microsoft.com/office/drawing/2014/chart" uri="{C3380CC4-5D6E-409C-BE32-E72D297353CC}">
              <c16:uniqueId val="{00000004-D2C2-431B-8134-41C759FFD34A}"/>
            </c:ext>
          </c:extLst>
        </c:ser>
        <c:ser>
          <c:idx val="16"/>
          <c:order val="6"/>
          <c:tx>
            <c:strRef>
              <c:f>'OLD F1 NORA_FIGURES_POOLED'!$H$29</c:f>
              <c:strCache>
                <c:ptCount val="1"/>
                <c:pt idx="0">
                  <c:v>Oil</c:v>
                </c:pt>
              </c:strCache>
            </c:strRef>
          </c:tx>
          <c:spPr>
            <a:ln w="28575" cap="rnd">
              <a:solidFill>
                <a:schemeClr val="dk1">
                  <a:tint val="75000"/>
                </a:schemeClr>
              </a:solidFill>
              <a:round/>
            </a:ln>
            <a:effectLst/>
          </c:spPr>
          <c:marker>
            <c:symbol val="square"/>
            <c:size val="7"/>
            <c:spPr>
              <a:solidFill>
                <a:schemeClr val="dk1">
                  <a:tint val="75000"/>
                </a:schemeClr>
              </a:solidFill>
              <a:ln w="9525">
                <a:solidFill>
                  <a:schemeClr val="dk1">
                    <a:tint val="75000"/>
                  </a:schemeClr>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NORA_FIGURES_POOLED'!$H$30:$H$40</c:f>
              <c:numCache>
                <c:formatCode>General</c:formatCode>
                <c:ptCount val="11"/>
                <c:pt idx="0">
                  <c:v>0.83</c:v>
                </c:pt>
                <c:pt idx="1">
                  <c:v>0.91</c:v>
                </c:pt>
                <c:pt idx="2">
                  <c:v>0.79</c:v>
                </c:pt>
                <c:pt idx="3">
                  <c:v>1.04</c:v>
                </c:pt>
                <c:pt idx="4">
                  <c:v>1.24</c:v>
                </c:pt>
                <c:pt idx="5">
                  <c:v>0.61</c:v>
                </c:pt>
                <c:pt idx="6">
                  <c:v>1.21</c:v>
                </c:pt>
                <c:pt idx="7">
                  <c:v>0.7</c:v>
                </c:pt>
                <c:pt idx="8">
                  <c:v>0.63</c:v>
                </c:pt>
                <c:pt idx="9">
                  <c:v>0.56000000000000005</c:v>
                </c:pt>
                <c:pt idx="10">
                  <c:v>0.54</c:v>
                </c:pt>
              </c:numCache>
            </c:numRef>
          </c:val>
          <c:smooth val="0"/>
          <c:extLst>
            <c:ext xmlns:c16="http://schemas.microsoft.com/office/drawing/2014/chart" uri="{C3380CC4-5D6E-409C-BE32-E72D297353CC}">
              <c16:uniqueId val="{00000005-D2C2-431B-8134-41C759FFD34A}"/>
            </c:ext>
          </c:extLst>
        </c:ser>
        <c:ser>
          <c:idx val="17"/>
          <c:order val="7"/>
          <c:tx>
            <c:strRef>
              <c:f>'OLD F1 NORA_FIGURES_POOLED'!$I$29</c:f>
              <c:strCache>
                <c:ptCount val="1"/>
                <c:pt idx="0">
                  <c:v>Safety</c:v>
                </c:pt>
              </c:strCache>
            </c:strRef>
          </c:tx>
          <c:spPr>
            <a:ln w="28575" cap="rnd">
              <a:solidFill>
                <a:schemeClr val="dk1">
                  <a:tint val="98500"/>
                </a:schemeClr>
              </a:solidFill>
              <a:round/>
            </a:ln>
            <a:effectLst/>
          </c:spPr>
          <c:marker>
            <c:symbol val="circle"/>
            <c:size val="8"/>
            <c:spPr>
              <a:solidFill>
                <a:schemeClr val="dk1">
                  <a:tint val="985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NORA_FIGURES_POOLED'!$I$30:$I$40</c:f>
              <c:numCache>
                <c:formatCode>General</c:formatCode>
                <c:ptCount val="11"/>
                <c:pt idx="0">
                  <c:v>0.47</c:v>
                </c:pt>
                <c:pt idx="1">
                  <c:v>0.6</c:v>
                </c:pt>
                <c:pt idx="2">
                  <c:v>0.51</c:v>
                </c:pt>
                <c:pt idx="3">
                  <c:v>0.42</c:v>
                </c:pt>
                <c:pt idx="4">
                  <c:v>0.39</c:v>
                </c:pt>
                <c:pt idx="5">
                  <c:v>0.41</c:v>
                </c:pt>
                <c:pt idx="6">
                  <c:v>0.36</c:v>
                </c:pt>
                <c:pt idx="7">
                  <c:v>0.56999999999999995</c:v>
                </c:pt>
                <c:pt idx="8">
                  <c:v>0.25</c:v>
                </c:pt>
                <c:pt idx="9">
                  <c:v>0.47</c:v>
                </c:pt>
                <c:pt idx="10">
                  <c:v>0.34</c:v>
                </c:pt>
              </c:numCache>
            </c:numRef>
          </c:val>
          <c:smooth val="0"/>
          <c:extLst>
            <c:ext xmlns:c16="http://schemas.microsoft.com/office/drawing/2014/chart" uri="{C3380CC4-5D6E-409C-BE32-E72D297353CC}">
              <c16:uniqueId val="{00000006-D2C2-431B-8134-41C759FFD34A}"/>
            </c:ext>
          </c:extLst>
        </c:ser>
        <c:ser>
          <c:idx val="18"/>
          <c:order val="8"/>
          <c:tx>
            <c:strRef>
              <c:f>'OLD F1 NORA_FIGURES_POOLED'!$J$29</c:f>
              <c:strCache>
                <c:ptCount val="1"/>
                <c:pt idx="0">
                  <c:v>Services</c:v>
                </c:pt>
              </c:strCache>
            </c:strRef>
          </c:tx>
          <c:spPr>
            <a:ln w="28575" cap="rnd">
              <a:solidFill>
                <a:schemeClr val="dk1">
                  <a:tint val="30000"/>
                </a:schemeClr>
              </a:solidFill>
              <a:round/>
            </a:ln>
            <a:effectLst/>
          </c:spPr>
          <c:marker>
            <c:symbol val="x"/>
            <c:size val="7"/>
            <c:spPr>
              <a:no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NORA_FIGURES_POOLED'!$J$30:$J$40</c:f>
              <c:numCache>
                <c:formatCode>General</c:formatCode>
                <c:ptCount val="11"/>
                <c:pt idx="0">
                  <c:v>0.24</c:v>
                </c:pt>
                <c:pt idx="1">
                  <c:v>0.24</c:v>
                </c:pt>
                <c:pt idx="2">
                  <c:v>0.23</c:v>
                </c:pt>
                <c:pt idx="3">
                  <c:v>0.23</c:v>
                </c:pt>
                <c:pt idx="4">
                  <c:v>0.2</c:v>
                </c:pt>
                <c:pt idx="5">
                  <c:v>0.18</c:v>
                </c:pt>
                <c:pt idx="6">
                  <c:v>0.18</c:v>
                </c:pt>
                <c:pt idx="7">
                  <c:v>0.16</c:v>
                </c:pt>
                <c:pt idx="8">
                  <c:v>0.12</c:v>
                </c:pt>
                <c:pt idx="9">
                  <c:v>0.14000000000000001</c:v>
                </c:pt>
                <c:pt idx="10">
                  <c:v>0.13</c:v>
                </c:pt>
              </c:numCache>
            </c:numRef>
          </c:val>
          <c:smooth val="0"/>
          <c:extLst>
            <c:ext xmlns:c16="http://schemas.microsoft.com/office/drawing/2014/chart" uri="{C3380CC4-5D6E-409C-BE32-E72D297353CC}">
              <c16:uniqueId val="{00000007-D2C2-431B-8134-41C759FFD34A}"/>
            </c:ext>
          </c:extLst>
        </c:ser>
        <c:ser>
          <c:idx val="19"/>
          <c:order val="9"/>
          <c:tx>
            <c:strRef>
              <c:f>'OLD F1 NORA_FIGURES_POOLED'!$K$29</c:f>
              <c:strCache>
                <c:ptCount val="1"/>
                <c:pt idx="0">
                  <c:v>Trade</c:v>
                </c:pt>
              </c:strCache>
            </c:strRef>
          </c:tx>
          <c:spPr>
            <a:ln w="28575" cap="rnd">
              <a:solidFill>
                <a:schemeClr val="dk1">
                  <a:tint val="60000"/>
                </a:schemeClr>
              </a:solidFill>
              <a:round/>
            </a:ln>
            <a:effectLst/>
          </c:spPr>
          <c:marker>
            <c:symbol val="diamond"/>
            <c:size val="7"/>
            <c:spPr>
              <a:solidFill>
                <a:schemeClr val="dk1">
                  <a:tint val="60000"/>
                </a:schemeClr>
              </a:solidFill>
              <a:ln w="9525">
                <a:solidFill>
                  <a:sysClr val="windowText" lastClr="000000"/>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NORA_FIGURES_POOLED'!$K$30:$K$40</c:f>
              <c:numCache>
                <c:formatCode>General</c:formatCode>
                <c:ptCount val="11"/>
                <c:pt idx="0">
                  <c:v>0.28999999999999998</c:v>
                </c:pt>
                <c:pt idx="1">
                  <c:v>0.3</c:v>
                </c:pt>
                <c:pt idx="2">
                  <c:v>0.28000000000000003</c:v>
                </c:pt>
                <c:pt idx="3">
                  <c:v>0.27</c:v>
                </c:pt>
                <c:pt idx="4">
                  <c:v>0.25</c:v>
                </c:pt>
                <c:pt idx="5">
                  <c:v>0.22</c:v>
                </c:pt>
                <c:pt idx="6">
                  <c:v>0.21</c:v>
                </c:pt>
                <c:pt idx="7">
                  <c:v>0.2</c:v>
                </c:pt>
                <c:pt idx="8">
                  <c:v>0.15</c:v>
                </c:pt>
                <c:pt idx="9">
                  <c:v>0.17</c:v>
                </c:pt>
                <c:pt idx="10">
                  <c:v>0.17</c:v>
                </c:pt>
              </c:numCache>
            </c:numRef>
          </c:val>
          <c:smooth val="0"/>
          <c:extLst>
            <c:ext xmlns:c16="http://schemas.microsoft.com/office/drawing/2014/chart" uri="{C3380CC4-5D6E-409C-BE32-E72D297353CC}">
              <c16:uniqueId val="{00000008-D2C2-431B-8134-41C759FFD34A}"/>
            </c:ext>
          </c:extLst>
        </c:ser>
        <c:ser>
          <c:idx val="0"/>
          <c:order val="10"/>
          <c:tx>
            <c:strRef>
              <c:f>'OLD F1 NORA_FIGURES_POOLED'!$L$29</c:f>
              <c:strCache>
                <c:ptCount val="1"/>
                <c:pt idx="0">
                  <c:v>Transportation</c:v>
                </c:pt>
              </c:strCache>
            </c:strRef>
          </c:tx>
          <c:spPr>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cat>
            <c:numRef>
              <c:f>'OLD F1 NORA_FIGURES_POOLED'!$B$30:$B$40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'OLD F1 NORA_FIGURES_POOLED'!$L$30:$L$40</c:f>
              <c:numCache>
                <c:formatCode>General</c:formatCode>
                <c:ptCount val="11"/>
                <c:pt idx="0">
                  <c:v>0.65</c:v>
                </c:pt>
                <c:pt idx="1">
                  <c:v>0.64</c:v>
                </c:pt>
                <c:pt idx="2">
                  <c:v>0.59</c:v>
                </c:pt>
                <c:pt idx="3">
                  <c:v>0.6</c:v>
                </c:pt>
                <c:pt idx="4">
                  <c:v>0.56999999999999995</c:v>
                </c:pt>
                <c:pt idx="5">
                  <c:v>0.53</c:v>
                </c:pt>
                <c:pt idx="6">
                  <c:v>0.49</c:v>
                </c:pt>
                <c:pt idx="7">
                  <c:v>0.45</c:v>
                </c:pt>
                <c:pt idx="8">
                  <c:v>0.36</c:v>
                </c:pt>
                <c:pt idx="9">
                  <c:v>0.48</c:v>
                </c:pt>
                <c:pt idx="10">
                  <c:v>0.48</c:v>
                </c:pt>
              </c:numCache>
            </c:numRef>
          </c:val>
          <c:smooth val="0"/>
          <c:extLst>
            <c:ext xmlns:c16="http://schemas.microsoft.com/office/drawing/2014/chart" uri="{C3380CC4-5D6E-409C-BE32-E72D297353CC}">
              <c16:uniqueId val="{00000009-D2C2-431B-8134-41C759FFD34A}"/>
            </c:ext>
          </c:extLst>
        </c:ser>
        <c:dLbls>
          <c:showLegendKey val="0"/>
          <c:showVal val="0"/>
          <c:showCatName val="0"/>
          <c:showSerName val="0"/>
          <c:showPercent val="0"/>
          <c:showBubbleSize val="0"/>
        </c:dLbls>
        <c:marker val="1"/>
        <c:smooth val="0"/>
        <c:axId val="308445816"/>
        <c:axId val="308449736"/>
        <c:extLst>
          <c:ext xmlns:c15="http://schemas.microsoft.com/office/drawing/2012/chart" uri="{02D57815-91ED-43cb-92C2-25804820EDAC}">
            <c15:filteredLineSeries>
              <c15:ser>
                <c:idx val="10"/>
                <c:order val="0"/>
                <c:tx>
                  <c:strRef>
                    <c:extLst>
                      <c:ext uri="{02D57815-91ED-43cb-92C2-25804820EDAC}">
                        <c15:formulaRef>
                          <c15:sqref>'OLD F1 NORA_FIGURES_POOLED'!$B$29</c15:sqref>
                        </c15:formulaRef>
                      </c:ext>
                    </c:extLst>
                    <c:strCache>
                      <c:ptCount val="1"/>
                      <c:pt idx="0">
                        <c:v>Year</c:v>
                      </c:pt>
                    </c:strCache>
                  </c:strRef>
                </c:tx>
                <c:spPr>
                  <a:ln w="28575" cap="rnd">
                    <a:solidFill>
                      <a:schemeClr val="dk1">
                        <a:tint val="98500"/>
                      </a:schemeClr>
                    </a:solidFill>
                    <a:round/>
                  </a:ln>
                  <a:effectLst/>
                </c:spPr>
                <c:marker>
                  <c:symbol val="square"/>
                  <c:size val="7"/>
                  <c:spPr>
                    <a:solidFill>
                      <a:schemeClr val="dk1">
                        <a:tint val="98500"/>
                      </a:schemeClr>
                    </a:solidFill>
                    <a:ln w="9525">
                      <a:solidFill>
                        <a:sysClr val="windowText" lastClr="000000"/>
                      </a:solidFill>
                    </a:ln>
                    <a:effectLst/>
                  </c:spPr>
                </c:marker>
                <c:cat>
                  <c:numRef>
                    <c:extLst>
                      <c:ext uri="{02D57815-91ED-43cb-92C2-25804820EDAC}">
                        <c15:formulaRef>
                          <c15:sqref>'OLD F1 NORA_FIGURES_POOLED'!$B$30:$B$40</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extLst>
                      <c:ext uri="{02D57815-91ED-43cb-92C2-25804820EDAC}">
                        <c15:formulaRef>
                          <c15:sqref>'OLD F1 NORA_FIGURES_POOLED'!$B$30:$B$40</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val>
                <c:smooth val="0"/>
                <c:extLst>
                  <c:ext xmlns:c16="http://schemas.microsoft.com/office/drawing/2014/chart" uri="{C3380CC4-5D6E-409C-BE32-E72D297353CC}">
                    <c16:uniqueId val="{0000000A-D2C2-431B-8134-41C759FFD34A}"/>
                  </c:ext>
                </c:extLst>
              </c15:ser>
            </c15:filteredLineSeries>
          </c:ext>
        </c:extLst>
      </c:lineChart>
      <c:catAx>
        <c:axId val="30844581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in"/>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49736"/>
        <c:crosses val="autoZero"/>
        <c:auto val="1"/>
        <c:lblAlgn val="ctr"/>
        <c:lblOffset val="100"/>
        <c:noMultiLvlLbl val="0"/>
      </c:catAx>
      <c:valAx>
        <c:axId val="308449736"/>
        <c:scaling>
          <c:orientation val="minMax"/>
          <c:max val="2.5"/>
          <c:min val="0"/>
        </c:scaling>
        <c:delete val="0"/>
        <c:axPos val="l"/>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Lost-time</a:t>
                </a:r>
                <a:r>
                  <a:rPr lang="en-US" baseline="0"/>
                  <a:t> </a:t>
                </a:r>
              </a:p>
              <a:p>
                <a:pPr>
                  <a:defRPr/>
                </a:pPr>
                <a:r>
                  <a:rPr lang="en-US"/>
                  <a:t>WC claim rate</a:t>
                </a:r>
              </a:p>
              <a:p>
                <a:pPr>
                  <a:defRPr/>
                </a:pPr>
                <a:r>
                  <a:rPr lang="en-US"/>
                  <a:t> per 100 est. FTEs</a:t>
                </a:r>
              </a:p>
            </c:rich>
          </c:tx>
          <c:layout>
            <c:manualLayout>
              <c:xMode val="edge"/>
              <c:yMode val="edge"/>
              <c:x val="6.0975017011762381E-4"/>
              <c:y val="0.38865463692038493"/>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8445816"/>
        <c:crosses val="autoZero"/>
        <c:crossBetween val="between"/>
        <c:minorUnit val="5.000000000000001E-2"/>
      </c:valAx>
      <c:spPr>
        <a:noFill/>
        <a:ln>
          <a:noFill/>
        </a:ln>
        <a:effectLst/>
      </c:spPr>
    </c:plotArea>
    <c:legend>
      <c:legendPos val="r"/>
      <c:layout>
        <c:manualLayout>
          <c:xMode val="edge"/>
          <c:yMode val="edge"/>
          <c:x val="0.66033143773694958"/>
          <c:y val="0.17477508019830856"/>
          <c:w val="0.19898308544765236"/>
          <c:h val="0.252883007679595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400" b="0" i="0" u="none" strike="noStrike" kern="1200" spc="0" baseline="0">
                <a:solidFill>
                  <a:schemeClr val="tx1"/>
                </a:solidFill>
                <a:latin typeface="+mn-lt"/>
                <a:ea typeface="+mn-ea"/>
                <a:cs typeface="+mn-cs"/>
              </a:defRPr>
            </a:pPr>
            <a:r>
              <a:rPr lang="en-US"/>
              <a:t>OHBWC-Insured, private employer lost-time claim rates (all locations) </a:t>
            </a:r>
          </a:p>
          <a:p>
            <a:pPr algn="ctr">
              <a:defRPr>
                <a:solidFill>
                  <a:schemeClr val="tx1"/>
                </a:solidFill>
              </a:defRPr>
            </a:pPr>
            <a:r>
              <a:rPr lang="en-US"/>
              <a:t>by causation category</a:t>
            </a:r>
          </a:p>
        </c:rich>
      </c:tx>
      <c:layout>
        <c:manualLayout>
          <c:xMode val="edge"/>
          <c:yMode val="edge"/>
          <c:x val="0.25688083872166484"/>
          <c:y val="5.056911140994106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849343956421066"/>
          <c:y val="0.12299705352922841"/>
          <c:w val="0.6788686510340054"/>
          <c:h val="0.79599598404420391"/>
        </c:manualLayout>
      </c:layout>
      <c:lineChart>
        <c:grouping val="standard"/>
        <c:varyColors val="0"/>
        <c:ser>
          <c:idx val="1"/>
          <c:order val="1"/>
          <c:tx>
            <c:strRef>
              <c:f>FIGURES_POOLED!$B$6</c:f>
              <c:strCache>
                <c:ptCount val="1"/>
                <c:pt idx="0">
                  <c:v>ERGO</c:v>
                </c:pt>
              </c:strCache>
            </c:strRef>
          </c:tx>
          <c:spPr>
            <a:ln w="28575"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cat>
            <c:numRef>
              <c:f>FIGURES_POOLED!$A$7:$A$17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FIGURES_POOLED!$B$7:$B$17</c:f>
              <c:numCache>
                <c:formatCode>General</c:formatCode>
                <c:ptCount val="11"/>
                <c:pt idx="0">
                  <c:v>6.12</c:v>
                </c:pt>
                <c:pt idx="1">
                  <c:v>5.95</c:v>
                </c:pt>
                <c:pt idx="2">
                  <c:v>5.68</c:v>
                </c:pt>
                <c:pt idx="3">
                  <c:v>5.3</c:v>
                </c:pt>
                <c:pt idx="4">
                  <c:v>4.53</c:v>
                </c:pt>
                <c:pt idx="5">
                  <c:v>4.08</c:v>
                </c:pt>
                <c:pt idx="6">
                  <c:v>3.99</c:v>
                </c:pt>
                <c:pt idx="7">
                  <c:v>3.23</c:v>
                </c:pt>
                <c:pt idx="8">
                  <c:v>2.7</c:v>
                </c:pt>
                <c:pt idx="9">
                  <c:v>3.16</c:v>
                </c:pt>
                <c:pt idx="10">
                  <c:v>3.08</c:v>
                </c:pt>
              </c:numCache>
            </c:numRef>
          </c:val>
          <c:smooth val="0"/>
          <c:extLst>
            <c:ext xmlns:c16="http://schemas.microsoft.com/office/drawing/2014/chart" uri="{C3380CC4-5D6E-409C-BE32-E72D297353CC}">
              <c16:uniqueId val="{00000000-6502-42CC-9E57-5AE4E4BF191F}"/>
            </c:ext>
          </c:extLst>
        </c:ser>
        <c:ser>
          <c:idx val="2"/>
          <c:order val="2"/>
          <c:tx>
            <c:strRef>
              <c:f>FIGURES_POOLED!$C$6</c:f>
              <c:strCache>
                <c:ptCount val="1"/>
                <c:pt idx="0">
                  <c:v>STF</c:v>
                </c:pt>
              </c:strCache>
            </c:strRef>
          </c:tx>
          <c:spPr>
            <a:ln w="28575" cap="rnd">
              <a:solidFill>
                <a:schemeClr val="dk1">
                  <a:tint val="75000"/>
                </a:schemeClr>
              </a:solidFill>
              <a:round/>
            </a:ln>
            <a:effectLst/>
          </c:spPr>
          <c:marker>
            <c:symbol val="circle"/>
            <c:size val="5"/>
            <c:spPr>
              <a:solidFill>
                <a:schemeClr val="dk1">
                  <a:tint val="75000"/>
                </a:schemeClr>
              </a:solidFill>
              <a:ln w="9525">
                <a:solidFill>
                  <a:schemeClr val="dk1">
                    <a:tint val="75000"/>
                  </a:schemeClr>
                </a:solidFill>
              </a:ln>
              <a:effectLst/>
            </c:spPr>
          </c:marker>
          <c:cat>
            <c:numRef>
              <c:f>FIGURES_POOLED!$A$7:$A$17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FIGURES_POOLED!$C$7:$C$17</c:f>
              <c:numCache>
                <c:formatCode>General</c:formatCode>
                <c:ptCount val="11"/>
                <c:pt idx="0">
                  <c:v>5.21</c:v>
                </c:pt>
                <c:pt idx="1">
                  <c:v>5.17</c:v>
                </c:pt>
                <c:pt idx="2">
                  <c:v>5.31</c:v>
                </c:pt>
                <c:pt idx="3">
                  <c:v>5</c:v>
                </c:pt>
                <c:pt idx="4">
                  <c:v>4.7</c:v>
                </c:pt>
                <c:pt idx="5">
                  <c:v>3.5</c:v>
                </c:pt>
                <c:pt idx="6">
                  <c:v>3.94</c:v>
                </c:pt>
                <c:pt idx="7">
                  <c:v>3.94</c:v>
                </c:pt>
                <c:pt idx="8">
                  <c:v>3.21</c:v>
                </c:pt>
                <c:pt idx="9">
                  <c:v>3.45</c:v>
                </c:pt>
                <c:pt idx="10">
                  <c:v>3.1</c:v>
                </c:pt>
              </c:numCache>
            </c:numRef>
          </c:val>
          <c:smooth val="0"/>
          <c:extLst>
            <c:ext xmlns:c16="http://schemas.microsoft.com/office/drawing/2014/chart" uri="{C3380CC4-5D6E-409C-BE32-E72D297353CC}">
              <c16:uniqueId val="{00000001-6502-42CC-9E57-5AE4E4BF191F}"/>
            </c:ext>
          </c:extLst>
        </c:ser>
        <c:ser>
          <c:idx val="3"/>
          <c:order val="3"/>
          <c:tx>
            <c:strRef>
              <c:f>FIGURES_POOLED!$D$6</c:f>
              <c:strCache>
                <c:ptCount val="1"/>
                <c:pt idx="0">
                  <c:v>OTH</c:v>
                </c:pt>
              </c:strCache>
            </c:strRef>
          </c:tx>
          <c:spPr>
            <a:ln w="28575" cap="rnd">
              <a:solidFill>
                <a:schemeClr val="dk1">
                  <a:tint val="98500"/>
                </a:schemeClr>
              </a:solidFill>
              <a:round/>
            </a:ln>
            <a:effectLst/>
          </c:spPr>
          <c:marker>
            <c:symbol val="circle"/>
            <c:size val="5"/>
            <c:spPr>
              <a:solidFill>
                <a:schemeClr val="dk1">
                  <a:tint val="98500"/>
                </a:schemeClr>
              </a:solidFill>
              <a:ln w="9525">
                <a:solidFill>
                  <a:schemeClr val="dk1">
                    <a:tint val="98500"/>
                  </a:schemeClr>
                </a:solidFill>
              </a:ln>
              <a:effectLst/>
            </c:spPr>
          </c:marker>
          <c:cat>
            <c:numRef>
              <c:f>FIGURES_POOLED!$A$7:$A$17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FIGURES_POOLED!$D$7:$D$17</c:f>
              <c:numCache>
                <c:formatCode>General</c:formatCode>
                <c:ptCount val="11"/>
                <c:pt idx="0">
                  <c:v>5.0199999999999996</c:v>
                </c:pt>
                <c:pt idx="1">
                  <c:v>5.26</c:v>
                </c:pt>
                <c:pt idx="2">
                  <c:v>4.96</c:v>
                </c:pt>
                <c:pt idx="3">
                  <c:v>4.78</c:v>
                </c:pt>
                <c:pt idx="4">
                  <c:v>4.6500000000000004</c:v>
                </c:pt>
                <c:pt idx="5">
                  <c:v>3.94</c:v>
                </c:pt>
                <c:pt idx="6">
                  <c:v>4.4000000000000004</c:v>
                </c:pt>
                <c:pt idx="7">
                  <c:v>3.92</c:v>
                </c:pt>
                <c:pt idx="8">
                  <c:v>2.89</c:v>
                </c:pt>
                <c:pt idx="9">
                  <c:v>3.38</c:v>
                </c:pt>
                <c:pt idx="10">
                  <c:v>3.17</c:v>
                </c:pt>
              </c:numCache>
            </c:numRef>
          </c:val>
          <c:smooth val="0"/>
          <c:extLst>
            <c:ext xmlns:c16="http://schemas.microsoft.com/office/drawing/2014/chart" uri="{C3380CC4-5D6E-409C-BE32-E72D297353CC}">
              <c16:uniqueId val="{00000002-6502-42CC-9E57-5AE4E4BF191F}"/>
            </c:ext>
          </c:extLst>
        </c:ser>
        <c:dLbls>
          <c:showLegendKey val="0"/>
          <c:showVal val="0"/>
          <c:showCatName val="0"/>
          <c:showSerName val="0"/>
          <c:showPercent val="0"/>
          <c:showBubbleSize val="0"/>
        </c:dLbls>
        <c:marker val="1"/>
        <c:smooth val="0"/>
        <c:axId val="308451696"/>
        <c:axId val="308451304"/>
        <c:extLst>
          <c:ext xmlns:c15="http://schemas.microsoft.com/office/drawing/2012/chart" uri="{02D57815-91ED-43cb-92C2-25804820EDAC}">
            <c15:filteredLineSeries>
              <c15:ser>
                <c:idx val="0"/>
                <c:order val="0"/>
                <c:tx>
                  <c:strRef>
                    <c:extLst>
                      <c:ext uri="{02D57815-91ED-43cb-92C2-25804820EDAC}">
                        <c15:formulaRef>
                          <c15:sqref>FIGURES_POOLED!$A$6</c15:sqref>
                        </c15:formulaRef>
                      </c:ext>
                    </c:extLst>
                    <c:strCache>
                      <c:ptCount val="1"/>
                      <c:pt idx="0">
                        <c:v>Year</c:v>
                      </c:pt>
                    </c:strCache>
                  </c:strRef>
                </c:tx>
                <c:spPr>
                  <a:ln w="28575" cap="rnd">
                    <a:solidFill>
                      <a:schemeClr val="dk1">
                        <a:tint val="88500"/>
                      </a:schemeClr>
                    </a:solidFill>
                    <a:round/>
                  </a:ln>
                  <a:effectLst/>
                </c:spPr>
                <c:marker>
                  <c:symbol val="circle"/>
                  <c:size val="5"/>
                  <c:spPr>
                    <a:solidFill>
                      <a:schemeClr val="dk1">
                        <a:tint val="88500"/>
                      </a:schemeClr>
                    </a:solidFill>
                    <a:ln w="9525">
                      <a:solidFill>
                        <a:schemeClr val="dk1">
                          <a:tint val="88500"/>
                        </a:schemeClr>
                      </a:solidFill>
                    </a:ln>
                    <a:effectLst/>
                  </c:spPr>
                </c:marker>
                <c:cat>
                  <c:numRef>
                    <c:extLst>
                      <c:ext uri="{02D57815-91ED-43cb-92C2-25804820EDAC}">
                        <c15:formulaRef>
                          <c15:sqref>FIGURES_POOLED!$A$7:$A$17</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extLst>
                      <c:ext uri="{02D57815-91ED-43cb-92C2-25804820EDAC}">
                        <c15:formulaRef>
                          <c15:sqref>FIGURES_POOLED!$A$7:$A$17</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val>
                <c:smooth val="0"/>
                <c:extLst>
                  <c:ext xmlns:c16="http://schemas.microsoft.com/office/drawing/2014/chart" uri="{C3380CC4-5D6E-409C-BE32-E72D297353CC}">
                    <c16:uniqueId val="{00000003-6502-42CC-9E57-5AE4E4BF191F}"/>
                  </c:ext>
                </c:extLst>
              </c15:ser>
            </c15:filteredLineSeries>
          </c:ext>
        </c:extLst>
      </c:lineChart>
      <c:catAx>
        <c:axId val="308451696"/>
        <c:scaling>
          <c:orientation val="minMax"/>
        </c:scaling>
        <c:delete val="0"/>
        <c:axPos val="b"/>
        <c:numFmt formatCode="General" sourceLinked="1"/>
        <c:majorTickMark val="none"/>
        <c:minorTickMark val="in"/>
        <c:tickLblPos val="nextTo"/>
        <c:spPr>
          <a:noFill/>
          <a:ln w="9525" cap="flat" cmpd="sng" algn="ctr">
            <a:solidFill>
              <a:sysClr val="windowText" lastClr="000000">
                <a:lumMod val="75000"/>
                <a:lumOff val="25000"/>
              </a:sys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451304"/>
        <c:crosses val="autoZero"/>
        <c:auto val="1"/>
        <c:lblAlgn val="ctr"/>
        <c:lblOffset val="100"/>
        <c:noMultiLvlLbl val="0"/>
      </c:catAx>
      <c:valAx>
        <c:axId val="308451304"/>
        <c:scaling>
          <c:orientation val="minMax"/>
        </c:scaling>
        <c:delete val="0"/>
        <c:axPos val="l"/>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i="0" baseline="0">
                    <a:effectLst/>
                  </a:rPr>
                  <a:t>Lost-time WC claim rate per 100 est. FTEs</a:t>
                </a:r>
                <a:endParaRPr lang="en-US" sz="1000">
                  <a:effectLst/>
                </a:endParaRPr>
              </a:p>
            </c:rich>
          </c:tx>
          <c:layout>
            <c:manualLayout>
              <c:xMode val="edge"/>
              <c:yMode val="edge"/>
              <c:x val="5.4777584654103491E-2"/>
              <c:y val="0.40307839960371927"/>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none"/>
        <c:tickLblPos val="nextTo"/>
        <c:spPr>
          <a:noFill/>
          <a:ln>
            <a:solidFill>
              <a:sysClr val="windowText" lastClr="000000">
                <a:lumMod val="75000"/>
                <a:lumOff val="25000"/>
              </a:sysClr>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451696"/>
        <c:crosses val="autoZero"/>
        <c:crossBetween val="between"/>
      </c:valAx>
      <c:spPr>
        <a:noFill/>
        <a:ln>
          <a:solidFill>
            <a:sysClr val="windowText" lastClr="000000">
              <a:lumMod val="15000"/>
              <a:lumOff val="85000"/>
            </a:sysClr>
          </a:solidFill>
        </a:ln>
        <a:effectLst/>
      </c:spPr>
    </c:plotArea>
    <c:legend>
      <c:legendPos val="tr"/>
      <c:layout>
        <c:manualLayout>
          <c:xMode val="edge"/>
          <c:yMode val="edge"/>
          <c:x val="0.77428557007297161"/>
          <c:y val="0.13445378151260504"/>
          <c:w val="0.14081252371118805"/>
          <c:h val="0.21043147213735233"/>
        </c:manualLayout>
      </c:layout>
      <c:overlay val="1"/>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400" b="0" i="0" u="none" strike="noStrike" kern="1200" spc="0" baseline="0">
                <a:solidFill>
                  <a:schemeClr val="tx1"/>
                </a:solidFill>
                <a:latin typeface="+mn-lt"/>
                <a:ea typeface="+mn-ea"/>
                <a:cs typeface="+mn-cs"/>
              </a:defRPr>
            </a:pPr>
            <a:r>
              <a:rPr lang="en-US">
                <a:solidFill>
                  <a:schemeClr val="tx1"/>
                </a:solidFill>
              </a:rPr>
              <a:t>OHBWC-Insured,</a:t>
            </a:r>
            <a:r>
              <a:rPr lang="en-US" baseline="0">
                <a:solidFill>
                  <a:schemeClr val="tx1"/>
                </a:solidFill>
              </a:rPr>
              <a:t> private employer total claim rates (all locations) </a:t>
            </a:r>
          </a:p>
          <a:p>
            <a:pPr algn="ctr">
              <a:defRPr>
                <a:solidFill>
                  <a:schemeClr val="tx1"/>
                </a:solidFill>
              </a:defRPr>
            </a:pPr>
            <a:r>
              <a:rPr lang="en-US" baseline="0">
                <a:solidFill>
                  <a:schemeClr val="tx1"/>
                </a:solidFill>
              </a:rPr>
              <a:t>by causation category</a:t>
            </a:r>
            <a:endParaRPr lang="en-US">
              <a:solidFill>
                <a:schemeClr val="tx1"/>
              </a:solidFill>
            </a:endParaRPr>
          </a:p>
        </c:rich>
      </c:tx>
      <c:layout>
        <c:manualLayout>
          <c:xMode val="edge"/>
          <c:yMode val="edge"/>
          <c:x val="0.25688083872166484"/>
          <c:y val="5.056911140994106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849343956421066"/>
          <c:y val="0.12299705352922841"/>
          <c:w val="0.6788686510340054"/>
          <c:h val="0.79599598404420391"/>
        </c:manualLayout>
      </c:layout>
      <c:lineChart>
        <c:grouping val="standard"/>
        <c:varyColors val="0"/>
        <c:ser>
          <c:idx val="3"/>
          <c:order val="1"/>
          <c:tx>
            <c:v>ERGO</c:v>
          </c:tx>
          <c:spPr>
            <a:ln w="28575" cap="rnd">
              <a:solidFill>
                <a:schemeClr val="dk1">
                  <a:tint val="98500"/>
                </a:schemeClr>
              </a:solidFill>
              <a:round/>
            </a:ln>
            <a:effectLst/>
          </c:spPr>
          <c:marker>
            <c:symbol val="triangle"/>
            <c:size val="9"/>
            <c:spPr>
              <a:solidFill>
                <a:schemeClr val="dk1">
                  <a:tint val="98500"/>
                </a:schemeClr>
              </a:solidFill>
              <a:ln w="9525">
                <a:solidFill>
                  <a:schemeClr val="dk1">
                    <a:tint val="98500"/>
                  </a:schemeClr>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19.32</c:v>
              </c:pt>
              <c:pt idx="1">
                <c:v>20.329999999999998</c:v>
              </c:pt>
              <c:pt idx="2">
                <c:v>18.829999999999998</c:v>
              </c:pt>
              <c:pt idx="3">
                <c:v>17.59</c:v>
              </c:pt>
              <c:pt idx="4">
                <c:v>15.75</c:v>
              </c:pt>
              <c:pt idx="5">
                <c:v>15.85</c:v>
              </c:pt>
              <c:pt idx="6">
                <c:v>14.71</c:v>
              </c:pt>
              <c:pt idx="7">
                <c:v>13.03</c:v>
              </c:pt>
              <c:pt idx="8">
                <c:v>11.81</c:v>
              </c:pt>
              <c:pt idx="9">
                <c:v>11.59</c:v>
              </c:pt>
              <c:pt idx="10">
                <c:v>11.26</c:v>
              </c:pt>
            </c:numLit>
          </c:val>
          <c:smooth val="0"/>
          <c:extLst>
            <c:ext xmlns:c16="http://schemas.microsoft.com/office/drawing/2014/chart" uri="{C3380CC4-5D6E-409C-BE32-E72D297353CC}">
              <c16:uniqueId val="{00000000-0085-4C15-A97D-00EE2659D3E9}"/>
            </c:ext>
          </c:extLst>
        </c:ser>
        <c:ser>
          <c:idx val="0"/>
          <c:order val="2"/>
          <c:tx>
            <c:v>STF</c:v>
          </c:tx>
          <c:spPr>
            <a:ln w="28575" cap="rnd">
              <a:solidFill>
                <a:schemeClr val="dk1">
                  <a:tint val="88500"/>
                </a:schemeClr>
              </a:solidFill>
              <a:round/>
            </a:ln>
            <a:effectLst/>
          </c:spPr>
          <c:marker>
            <c:symbol val="circle"/>
            <c:size val="7"/>
            <c:spPr>
              <a:solidFill>
                <a:schemeClr val="dk1">
                  <a:tint val="88500"/>
                </a:schemeClr>
              </a:solidFill>
              <a:ln w="9525">
                <a:solidFill>
                  <a:schemeClr val="dk1">
                    <a:tint val="88500"/>
                  </a:schemeClr>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17.3</c:v>
              </c:pt>
              <c:pt idx="1">
                <c:v>17.12</c:v>
              </c:pt>
              <c:pt idx="2">
                <c:v>17.38</c:v>
              </c:pt>
              <c:pt idx="3">
                <c:v>16.2</c:v>
              </c:pt>
              <c:pt idx="4">
                <c:v>15.78</c:v>
              </c:pt>
              <c:pt idx="5">
                <c:v>12.45</c:v>
              </c:pt>
              <c:pt idx="6">
                <c:v>13.65</c:v>
              </c:pt>
              <c:pt idx="7">
                <c:v>13.36</c:v>
              </c:pt>
              <c:pt idx="8">
                <c:v>11.28</c:v>
              </c:pt>
              <c:pt idx="9">
                <c:v>11.26</c:v>
              </c:pt>
              <c:pt idx="10">
                <c:v>10.77</c:v>
              </c:pt>
            </c:numLit>
          </c:val>
          <c:smooth val="0"/>
          <c:extLst>
            <c:ext xmlns:c16="http://schemas.microsoft.com/office/drawing/2014/chart" uri="{C3380CC4-5D6E-409C-BE32-E72D297353CC}">
              <c16:uniqueId val="{00000001-0085-4C15-A97D-00EE2659D3E9}"/>
            </c:ext>
          </c:extLst>
        </c:ser>
        <c:ser>
          <c:idx val="1"/>
          <c:order val="3"/>
          <c:tx>
            <c:v>OTH</c:v>
          </c:tx>
          <c:spPr>
            <a:ln w="28575" cap="rnd">
              <a:solidFill>
                <a:schemeClr val="dk1">
                  <a:tint val="55000"/>
                </a:schemeClr>
              </a:solidFill>
              <a:round/>
            </a:ln>
            <a:effectLst/>
          </c:spPr>
          <c:marker>
            <c:symbol val="circle"/>
            <c:size val="5"/>
            <c:spPr>
              <a:solidFill>
                <a:schemeClr val="dk1">
                  <a:tint val="55000"/>
                </a:schemeClr>
              </a:solidFill>
              <a:ln w="9525">
                <a:solidFill>
                  <a:schemeClr val="dk1">
                    <a:tint val="55000"/>
                  </a:schemeClr>
                </a:solidFill>
              </a:ln>
              <a:effectLst/>
            </c:spPr>
          </c:marker>
          <c:cat>
            <c:numLit>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Lit>
          </c:cat>
          <c:val>
            <c:numLit>
              <c:formatCode>General</c:formatCode>
              <c:ptCount val="11"/>
              <c:pt idx="0">
                <c:v>41.72</c:v>
              </c:pt>
              <c:pt idx="1">
                <c:v>39.6</c:v>
              </c:pt>
              <c:pt idx="2">
                <c:v>37.53</c:v>
              </c:pt>
              <c:pt idx="3">
                <c:v>35.71</c:v>
              </c:pt>
              <c:pt idx="4">
                <c:v>34.19</c:v>
              </c:pt>
              <c:pt idx="5">
                <c:v>30.92</c:v>
              </c:pt>
              <c:pt idx="6">
                <c:v>30.22</c:v>
              </c:pt>
              <c:pt idx="7">
                <c:v>27.22</c:v>
              </c:pt>
              <c:pt idx="8">
                <c:v>24.58</c:v>
              </c:pt>
              <c:pt idx="9">
                <c:v>23.08</c:v>
              </c:pt>
              <c:pt idx="10">
                <c:v>22.53</c:v>
              </c:pt>
            </c:numLit>
          </c:val>
          <c:smooth val="0"/>
          <c:extLst>
            <c:ext xmlns:c16="http://schemas.microsoft.com/office/drawing/2014/chart" uri="{C3380CC4-5D6E-409C-BE32-E72D297353CC}">
              <c16:uniqueId val="{00000002-0085-4C15-A97D-00EE2659D3E9}"/>
            </c:ext>
          </c:extLst>
        </c:ser>
        <c:dLbls>
          <c:showLegendKey val="0"/>
          <c:showVal val="0"/>
          <c:showCatName val="0"/>
          <c:showSerName val="0"/>
          <c:showPercent val="0"/>
          <c:showBubbleSize val="0"/>
        </c:dLbls>
        <c:marker val="1"/>
        <c:smooth val="0"/>
        <c:axId val="308450128"/>
        <c:axId val="308448952"/>
        <c:extLst>
          <c:ext xmlns:c15="http://schemas.microsoft.com/office/drawing/2012/chart" uri="{02D57815-91ED-43cb-92C2-25804820EDAC}">
            <c15:filteredLineSeries>
              <c15:ser>
                <c:idx val="2"/>
                <c:order val="0"/>
                <c:tx>
                  <c:strRef>
                    <c:extLst>
                      <c:ext uri="{02D57815-91ED-43cb-92C2-25804820EDAC}">
                        <c15:formulaRef>
                          <c15:sqref>FIGURES_POOLED!$A$27</c15:sqref>
                        </c15:formulaRef>
                      </c:ext>
                    </c:extLst>
                    <c:strCache>
                      <c:ptCount val="1"/>
                      <c:pt idx="0">
                        <c:v>Year</c:v>
                      </c:pt>
                    </c:strCache>
                  </c:strRef>
                </c:tx>
                <c:spPr>
                  <a:ln w="28575" cap="rnd">
                    <a:solidFill>
                      <a:schemeClr val="dk1">
                        <a:tint val="75000"/>
                      </a:schemeClr>
                    </a:solidFill>
                    <a:round/>
                  </a:ln>
                  <a:effectLst/>
                </c:spPr>
                <c:marker>
                  <c:symbol val="diamond"/>
                  <c:size val="7"/>
                  <c:spPr>
                    <a:solidFill>
                      <a:schemeClr val="dk1">
                        <a:tint val="75000"/>
                      </a:schemeClr>
                    </a:solidFill>
                    <a:ln w="9525">
                      <a:solidFill>
                        <a:schemeClr val="dk1">
                          <a:tint val="75000"/>
                        </a:schemeClr>
                      </a:solidFill>
                    </a:ln>
                    <a:effectLst/>
                  </c:spPr>
                </c:marker>
                <c:cat>
                  <c:numRef>
                    <c:extLst>
                      <c:ext uri="{02D57815-91ED-43cb-92C2-25804820EDAC}">
                        <c15:formulaRef>
                          <c15:sqref>FIGURES_POOLED!$A$28:$A$38</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extLst>
                      <c:ext uri="{02D57815-91ED-43cb-92C2-25804820EDAC}">
                        <c15:formulaRef>
                          <c15:sqref>FIGURES_POOLED!$A$28:$A$38</c15:sqref>
                        </c15:formulaRef>
                      </c:ext>
                    </c:extLst>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val>
                <c:smooth val="0"/>
                <c:extLst>
                  <c:ext xmlns:c16="http://schemas.microsoft.com/office/drawing/2014/chart" uri="{C3380CC4-5D6E-409C-BE32-E72D297353CC}">
                    <c16:uniqueId val="{00000003-0085-4C15-A97D-00EE2659D3E9}"/>
                  </c:ext>
                </c:extLst>
              </c15:ser>
            </c15:filteredLineSeries>
          </c:ext>
        </c:extLst>
      </c:lineChart>
      <c:catAx>
        <c:axId val="308450128"/>
        <c:scaling>
          <c:orientation val="minMax"/>
        </c:scaling>
        <c:delete val="0"/>
        <c:axPos val="b"/>
        <c:numFmt formatCode="General" sourceLinked="1"/>
        <c:majorTickMark val="none"/>
        <c:minorTickMark val="in"/>
        <c:tickLblPos val="nextTo"/>
        <c:spPr>
          <a:noFill/>
          <a:ln w="9525" cap="flat" cmpd="sng" algn="ctr">
            <a:solidFill>
              <a:sysClr val="windowText" lastClr="000000">
                <a:lumMod val="75000"/>
                <a:lumOff val="25000"/>
              </a:sys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448952"/>
        <c:crosses val="autoZero"/>
        <c:auto val="1"/>
        <c:lblAlgn val="ctr"/>
        <c:lblOffset val="100"/>
        <c:noMultiLvlLbl val="0"/>
      </c:catAx>
      <c:valAx>
        <c:axId val="308448952"/>
        <c:scaling>
          <c:orientation val="minMax"/>
        </c:scaling>
        <c:delete val="0"/>
        <c:axPos val="l"/>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i="0" baseline="0">
                    <a:effectLst/>
                    <a:latin typeface="Arial" panose="020B0604020202020204" pitchFamily="34" charset="0"/>
                    <a:cs typeface="Arial" panose="020B0604020202020204" pitchFamily="34" charset="0"/>
                  </a:rPr>
                  <a:t>Total WC claim rate per 100 est. FTEs</a:t>
                </a:r>
                <a:endParaRPr lang="en-US" sz="1000">
                  <a:effectLst/>
                  <a:latin typeface="Arial" panose="020B0604020202020204" pitchFamily="34" charset="0"/>
                  <a:cs typeface="Arial" panose="020B0604020202020204" pitchFamily="34" charset="0"/>
                </a:endParaRPr>
              </a:p>
            </c:rich>
          </c:tx>
          <c:layout>
            <c:manualLayout>
              <c:xMode val="edge"/>
              <c:yMode val="edge"/>
              <c:x val="5.4767928498459746E-2"/>
              <c:y val="0.40963145217015068"/>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none"/>
        <c:tickLblPos val="nextTo"/>
        <c:spPr>
          <a:noFill/>
          <a:ln>
            <a:solidFill>
              <a:sysClr val="windowText" lastClr="000000">
                <a:lumMod val="75000"/>
                <a:lumOff val="25000"/>
              </a:sysClr>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450128"/>
        <c:crosses val="autoZero"/>
        <c:crossBetween val="between"/>
      </c:valAx>
      <c:spPr>
        <a:noFill/>
        <a:ln>
          <a:solidFill>
            <a:sysClr val="windowText" lastClr="000000">
              <a:lumMod val="15000"/>
              <a:lumOff val="85000"/>
            </a:sysClr>
          </a:solidFill>
        </a:ln>
        <a:effectLst/>
      </c:spPr>
    </c:plotArea>
    <c:legend>
      <c:legendPos val="tr"/>
      <c:layout>
        <c:manualLayout>
          <c:xMode val="edge"/>
          <c:yMode val="edge"/>
          <c:x val="0.77428557007297161"/>
          <c:y val="0.13445378151260504"/>
          <c:w val="0.14081252371118805"/>
          <c:h val="0.21043147213735233"/>
        </c:manualLayout>
      </c:layout>
      <c:overlay val="1"/>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232410</xdr:colOff>
      <xdr:row>2</xdr:row>
      <xdr:rowOff>99060</xdr:rowOff>
    </xdr:from>
    <xdr:to>
      <xdr:col>25</xdr:col>
      <xdr:colOff>537210</xdr:colOff>
      <xdr:row>29</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12700</xdr:colOff>
      <xdr:row>0</xdr:row>
      <xdr:rowOff>23282</xdr:rowOff>
    </xdr:from>
    <xdr:to>
      <xdr:col>38</xdr:col>
      <xdr:colOff>118533</xdr:colOff>
      <xdr:row>45</xdr:row>
      <xdr:rowOff>103715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232410</xdr:colOff>
      <xdr:row>31</xdr:row>
      <xdr:rowOff>0</xdr:rowOff>
    </xdr:from>
    <xdr:to>
      <xdr:col>25</xdr:col>
      <xdr:colOff>532130</xdr:colOff>
      <xdr:row>55</xdr:row>
      <xdr:rowOff>160020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232410</xdr:colOff>
      <xdr:row>57</xdr:row>
      <xdr:rowOff>0</xdr:rowOff>
    </xdr:from>
    <xdr:to>
      <xdr:col>25</xdr:col>
      <xdr:colOff>532130</xdr:colOff>
      <xdr:row>83</xdr:row>
      <xdr:rowOff>182880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63502</xdr:colOff>
      <xdr:row>0</xdr:row>
      <xdr:rowOff>23282</xdr:rowOff>
    </xdr:from>
    <xdr:to>
      <xdr:col>49</xdr:col>
      <xdr:colOff>455085</xdr:colOff>
      <xdr:row>45</xdr:row>
      <xdr:rowOff>103715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50</xdr:col>
      <xdr:colOff>1060</xdr:colOff>
      <xdr:row>0</xdr:row>
      <xdr:rowOff>0</xdr:rowOff>
    </xdr:from>
    <xdr:to>
      <xdr:col>61</xdr:col>
      <xdr:colOff>106893</xdr:colOff>
      <xdr:row>45</xdr:row>
      <xdr:rowOff>80433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xdr:colOff>
      <xdr:row>0</xdr:row>
      <xdr:rowOff>68580</xdr:rowOff>
    </xdr:from>
    <xdr:to>
      <xdr:col>18</xdr:col>
      <xdr:colOff>137159</xdr:colOff>
      <xdr:row>22</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23830</xdr:colOff>
      <xdr:row>22</xdr:row>
      <xdr:rowOff>65882</xdr:rowOff>
    </xdr:from>
    <xdr:to>
      <xdr:col>18</xdr:col>
      <xdr:colOff>147957</xdr:colOff>
      <xdr:row>44</xdr:row>
      <xdr:rowOff>157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dc.gov\private\M606\itm4\BRIEFCASE\Multi-sector%20claims%20causation\AA&amp;P%20submission%20files\MSCC%20Supplemental%20Tables%20(NAICS3)%202017032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ysha Meyers" refreshedDate="42691.692690162039" createdVersion="5" refreshedVersion="5" minRefreshableVersion="3" recordCount="918">
  <cacheSource type="worksheet">
    <worksheetSource ref="A7:N571" sheet="S6 NAICS4PI_PooledLT_01-11" r:id="rId2"/>
  </cacheSource>
  <cacheFields count="14">
    <cacheField name="FLAG" numFmtId="0">
      <sharedItems containsBlank="1" count="2">
        <m/>
        <s v="FLAG"/>
      </sharedItems>
    </cacheField>
    <cacheField name="Intervention Category" numFmtId="0">
      <sharedItems/>
    </cacheField>
    <cacheField name="NORA Sector" numFmtId="0">
      <sharedItems count="15">
        <s v="Agriculture"/>
        <s v="Construction"/>
        <s v="Healthcare"/>
        <s v="Manufacturing"/>
        <s v="Mining"/>
        <s v="Multiple  "/>
        <s v="Multiple (Safety)"/>
        <s v="Oil"/>
        <s v="Services"/>
        <s v="Trade"/>
        <s v="Transportation"/>
        <s v="Multple " u="1"/>
        <s v="." u="1"/>
        <s v="Multiple" u="1"/>
        <s v="Multiple " u="1"/>
      </sharedItems>
    </cacheField>
    <cacheField name="NAICS" numFmtId="0">
      <sharedItems containsSemiMixedTypes="0" containsString="0" containsNumber="1" containsInteger="1" minValue="1111" maxValue="8141"/>
    </cacheField>
    <cacheField name="Industry Sector Group Description" numFmtId="0">
      <sharedItems containsBlank="1"/>
    </cacheField>
    <cacheField name="Employer Years" numFmtId="0">
      <sharedItems containsSemiMixedTypes="0" containsString="0" containsNumber="1" containsInteger="1" minValue="1" maxValue="107846"/>
    </cacheField>
    <cacheField name="Unique Employers" numFmtId="0">
      <sharedItems containsSemiMixedTypes="0" containsString="0" containsNumber="1" containsInteger="1" minValue="1" maxValue="21888"/>
    </cacheField>
    <cacheField name="Est.FTEs" numFmtId="0">
      <sharedItems containsSemiMixedTypes="0" containsString="0" containsNumber="1" containsInteger="1" minValue="1" maxValue="1810192"/>
    </cacheField>
    <cacheField name="Claim Count" numFmtId="0">
      <sharedItems containsSemiMixedTypes="0" containsString="0" containsNumber="1" containsInteger="1" minValue="0" maxValue="5879"/>
    </cacheField>
    <cacheField name="Claim Rate per est 100 FTEs" numFmtId="43">
      <sharedItems containsSemiMixedTypes="0" containsString="0" containsNumber="1" minValue="0" maxValue="6.06"/>
    </cacheField>
    <cacheField name="Claim Count Rank" numFmtId="0">
      <sharedItems containsMixedTypes="1" containsNumber="1" containsInteger="1" minValue="1" maxValue="194"/>
    </cacheField>
    <cacheField name="Claim Rate Rank" numFmtId="0">
      <sharedItems containsMixedTypes="1" containsNumber="1" containsInteger="1" minValue="1" maxValue="195"/>
    </cacheField>
    <cacheField name="PI" numFmtId="0">
      <sharedItems containsMixedTypes="1" containsNumber="1" minValue="3.5" maxValue="188"/>
    </cacheField>
    <cacheField name="PI Rank" numFmtId="0">
      <sharedItems containsMixedTypes="1" containsNumber="1" containsInteger="1" minValue="1" maxValue="1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8">
  <r>
    <x v="0"/>
    <s v="ERGO"/>
    <x v="0"/>
    <n v="1114"/>
    <s v="Greenhouse, Nursery, and Floriculture Production"/>
    <n v="2460"/>
    <n v="372"/>
    <n v="48659"/>
    <n v="94"/>
    <n v="0.19"/>
    <n v="154"/>
    <n v="151"/>
    <n v="152.5"/>
    <n v="174"/>
  </r>
  <r>
    <x v="0"/>
    <s v="ERGO"/>
    <x v="1"/>
    <n v="2381"/>
    <s v="Foundation, Structure, and Building Exterior Contractors"/>
    <n v="37936"/>
    <n v="6678"/>
    <n v="279735"/>
    <n v="1733"/>
    <n v="0.61"/>
    <n v="7"/>
    <n v="24"/>
    <n v="15.5"/>
    <n v="6"/>
  </r>
  <r>
    <x v="0"/>
    <s v="ERGO"/>
    <x v="1"/>
    <n v="2383"/>
    <s v="Building Finishing Contractors"/>
    <n v="35552"/>
    <n v="6437"/>
    <n v="224135"/>
    <n v="1073"/>
    <n v="0.47"/>
    <n v="12"/>
    <n v="59"/>
    <n v="35.5"/>
    <n v="22"/>
  </r>
  <r>
    <x v="0"/>
    <s v="ERGO"/>
    <x v="1"/>
    <n v="2382"/>
    <s v="Building Equipment Contractors"/>
    <n v="56889"/>
    <n v="8940"/>
    <n v="636566"/>
    <n v="2395"/>
    <n v="0.37"/>
    <n v="4"/>
    <n v="97"/>
    <n v="50.5"/>
    <n v="33"/>
  </r>
  <r>
    <x v="0"/>
    <s v="ERGO"/>
    <x v="1"/>
    <n v="2362"/>
    <s v="Nonresidential Building Construction"/>
    <n v="16118"/>
    <n v="2906"/>
    <n v="235094"/>
    <n v="894"/>
    <n v="0.38"/>
    <n v="18"/>
    <n v="93"/>
    <n v="55.5"/>
    <n v="37"/>
  </r>
  <r>
    <x v="0"/>
    <s v="ERGO"/>
    <x v="1"/>
    <n v="2389"/>
    <s v="Other Specialty Trade Contractors"/>
    <n v="28555"/>
    <n v="4857"/>
    <n v="200949"/>
    <n v="769"/>
    <n v="0.38"/>
    <n v="24"/>
    <n v="96"/>
    <n v="60"/>
    <n v="44"/>
  </r>
  <r>
    <x v="0"/>
    <s v="ERGO"/>
    <x v="1"/>
    <n v="2361"/>
    <s v="Residential Building Construction"/>
    <n v="50042"/>
    <n v="10016"/>
    <n v="210725"/>
    <n v="777"/>
    <n v="0.36"/>
    <n v="23"/>
    <n v="102"/>
    <n v="62.5"/>
    <n v="46"/>
  </r>
  <r>
    <x v="0"/>
    <s v="ERGO"/>
    <x v="1"/>
    <n v="2371"/>
    <s v="Utility System Construction"/>
    <n v="6411"/>
    <n v="1129"/>
    <n v="114344"/>
    <n v="443"/>
    <n v="0.39"/>
    <n v="47"/>
    <n v="89"/>
    <n v="68"/>
    <n v="55"/>
  </r>
  <r>
    <x v="0"/>
    <s v="ERGO"/>
    <x v="1"/>
    <n v="2373"/>
    <s v="Highway, Street, and Bridge Construction"/>
    <n v="3068"/>
    <n v="500"/>
    <n v="70231"/>
    <n v="265"/>
    <n v="0.38"/>
    <n v="68"/>
    <n v="95"/>
    <n v="81.5"/>
    <n v="80"/>
  </r>
  <r>
    <x v="0"/>
    <s v="ERGO"/>
    <x v="1"/>
    <n v="2379"/>
    <s v="Other Heavy and Civil Engineering Construction"/>
    <n v="1637"/>
    <n v="317"/>
    <n v="17667"/>
    <n v="61"/>
    <n v="0.34"/>
    <n v="188"/>
    <n v="115"/>
    <n v="151.5"/>
    <n v="172"/>
  </r>
  <r>
    <x v="0"/>
    <s v="ERGO"/>
    <x v="2"/>
    <n v="6231"/>
    <s v="Nursing Care Facilities (Skilled Nursing Facilities)"/>
    <n v="5376"/>
    <n v="902"/>
    <n v="569040"/>
    <n v="5879"/>
    <n v="1.03"/>
    <n v="1"/>
    <n v="6"/>
    <n v="3.5"/>
    <n v="1"/>
  </r>
  <r>
    <x v="0"/>
    <s v="ERGO"/>
    <x v="2"/>
    <n v="6233"/>
    <s v="Continuing Care Retirement Communities and Assisted Living Facilities for the Elderly"/>
    <n v="3251"/>
    <n v="617"/>
    <n v="141883"/>
    <n v="1246"/>
    <n v="0.88"/>
    <n v="11"/>
    <n v="16"/>
    <n v="13.5"/>
    <n v="5"/>
  </r>
  <r>
    <x v="0"/>
    <s v="ERGO"/>
    <x v="2"/>
    <n v="6216"/>
    <s v="Home Health Care Services"/>
    <n v="6381"/>
    <n v="1467"/>
    <n v="252408"/>
    <n v="1291"/>
    <n v="0.51"/>
    <n v="10"/>
    <n v="53"/>
    <n v="31.5"/>
    <n v="17"/>
  </r>
  <r>
    <x v="0"/>
    <s v="ERGO"/>
    <x v="2"/>
    <n v="6232"/>
    <s v="Residential Intellectual and Developmental Disability, Mental Health, and Substance Abuse Facilities"/>
    <n v="2684"/>
    <n v="437"/>
    <n v="164343"/>
    <n v="874"/>
    <n v="0.53"/>
    <n v="20"/>
    <n v="44"/>
    <n v="32"/>
    <n v="18"/>
  </r>
  <r>
    <x v="0"/>
    <s v="ERGO"/>
    <x v="2"/>
    <n v="6243"/>
    <s v="Vocational Rehabilitation Services"/>
    <n v="1822"/>
    <n v="277"/>
    <n v="54701"/>
    <n v="253"/>
    <n v="0.46"/>
    <n v="71"/>
    <n v="62"/>
    <n v="66.5"/>
    <n v="49"/>
  </r>
  <r>
    <x v="0"/>
    <s v="ERGO"/>
    <x v="2"/>
    <n v="6221"/>
    <s v="General Medical and Surgical Hospitals"/>
    <n v="510"/>
    <n v="103"/>
    <n v="149520"/>
    <n v="513"/>
    <n v="0.34"/>
    <n v="40"/>
    <n v="112"/>
    <n v="76"/>
    <n v="68"/>
  </r>
  <r>
    <x v="0"/>
    <s v="ERGO"/>
    <x v="2"/>
    <n v="6223"/>
    <s v="Specialty (except Psychiatric and Substance Abuse) Hospitals"/>
    <n v="96"/>
    <n v="28"/>
    <n v="6318"/>
    <n v="93"/>
    <n v="1.41"/>
    <n v="155"/>
    <n v="1"/>
    <n v="78"/>
    <n v="73"/>
  </r>
  <r>
    <x v="0"/>
    <s v="ERGO"/>
    <x v="2"/>
    <n v="6241"/>
    <s v="Individual and Family Services"/>
    <n v="10182"/>
    <n v="1806"/>
    <n v="240263"/>
    <n v="576"/>
    <n v="0.24"/>
    <n v="37"/>
    <n v="138"/>
    <n v="87.5"/>
    <n v="84"/>
  </r>
  <r>
    <x v="0"/>
    <s v="ERGO"/>
    <x v="2"/>
    <n v="6239"/>
    <s v="Other Residential Care Facilities"/>
    <n v="1030"/>
    <n v="182"/>
    <n v="33984"/>
    <n v="139"/>
    <n v="0.41"/>
    <n v="125"/>
    <n v="78"/>
    <n v="101.5"/>
    <n v="101"/>
  </r>
  <r>
    <x v="0"/>
    <s v="ERGO"/>
    <x v="2"/>
    <n v="6214"/>
    <s v="Outpatient Care Centers"/>
    <n v="4141"/>
    <n v="786"/>
    <n v="157797"/>
    <n v="316"/>
    <n v="0.2"/>
    <n v="60"/>
    <n v="149"/>
    <n v="104.5"/>
    <n v="107"/>
  </r>
  <r>
    <x v="0"/>
    <s v="ERGO"/>
    <x v="2"/>
    <n v="6244"/>
    <s v="Child Day Care Services"/>
    <n v="13413"/>
    <n v="2271"/>
    <n v="194707"/>
    <n v="253"/>
    <n v="0.13"/>
    <n v="71"/>
    <n v="169"/>
    <n v="120"/>
    <n v="127"/>
  </r>
  <r>
    <x v="0"/>
    <s v="ERGO"/>
    <x v="2"/>
    <n v="6211"/>
    <s v="Offices of Physicians"/>
    <n v="60642"/>
    <n v="8619"/>
    <n v="653793"/>
    <n v="314"/>
    <n v="0.05"/>
    <n v="61"/>
    <n v="186"/>
    <n v="123.5"/>
    <n v="134"/>
  </r>
  <r>
    <x v="0"/>
    <s v="ERGO"/>
    <x v="2"/>
    <n v="6213"/>
    <s v="Offices of Other Health Practitioners"/>
    <n v="34588"/>
    <n v="5010"/>
    <n v="175878"/>
    <n v="203"/>
    <n v="0.12"/>
    <n v="83"/>
    <n v="174"/>
    <n v="128.5"/>
    <n v="141"/>
  </r>
  <r>
    <x v="0"/>
    <s v="ERGO"/>
    <x v="2"/>
    <n v="6242"/>
    <s v="Community Food and Housing, and Emergency and Other Relief Services"/>
    <n v="2009"/>
    <n v="326"/>
    <n v="29982"/>
    <n v="88"/>
    <n v="0.28999999999999998"/>
    <n v="163"/>
    <n v="124"/>
    <n v="143.5"/>
    <n v="162"/>
  </r>
  <r>
    <x v="0"/>
    <s v="ERGO"/>
    <x v="2"/>
    <n v="6215"/>
    <s v="Medical and Diagnostic Laboratories"/>
    <n v="2514"/>
    <n v="491"/>
    <n v="53943"/>
    <n v="81"/>
    <n v="0.15"/>
    <n v="170"/>
    <n v="162"/>
    <n v="166"/>
    <n v="179"/>
  </r>
  <r>
    <x v="0"/>
    <s v="ERGO"/>
    <x v="2"/>
    <n v="6212"/>
    <s v="Offices of Dentists"/>
    <n v="39037"/>
    <n v="4775"/>
    <n v="205084"/>
    <n v="89"/>
    <n v="0.04"/>
    <n v="162"/>
    <n v="187"/>
    <n v="174.5"/>
    <n v="184"/>
  </r>
  <r>
    <x v="0"/>
    <s v="ERGO"/>
    <x v="3"/>
    <n v="3363"/>
    <s v="Motor Vehicle Parts Manufacturing"/>
    <n v="3694"/>
    <n v="641"/>
    <n v="318358"/>
    <n v="2801"/>
    <n v="0.88"/>
    <n v="3"/>
    <n v="15"/>
    <n v="9"/>
    <n v="2"/>
  </r>
  <r>
    <x v="0"/>
    <s v="ERGO"/>
    <x v="3"/>
    <n v="3315"/>
    <s v="Foundries"/>
    <n v="1912"/>
    <n v="295"/>
    <n v="91173"/>
    <n v="947"/>
    <n v="0.98"/>
    <n v="14"/>
    <n v="8"/>
    <n v="11"/>
    <n v="3"/>
  </r>
  <r>
    <x v="0"/>
    <s v="ERGO"/>
    <x v="3"/>
    <n v="3262"/>
    <s v="Rubber Product Manufacturing"/>
    <n v="1848"/>
    <n v="297"/>
    <n v="109029"/>
    <n v="1050"/>
    <n v="0.96"/>
    <n v="13"/>
    <n v="9"/>
    <n v="11"/>
    <n v="3"/>
  </r>
  <r>
    <x v="0"/>
    <s v="ERGO"/>
    <x v="3"/>
    <n v="3261"/>
    <s v="Plastics Product Manufacturing"/>
    <n v="6199"/>
    <n v="983"/>
    <n v="284540"/>
    <n v="1709"/>
    <n v="0.59"/>
    <n v="8"/>
    <n v="28"/>
    <n v="18"/>
    <n v="7"/>
  </r>
  <r>
    <x v="0"/>
    <s v="ERGO"/>
    <x v="3"/>
    <n v="3321"/>
    <s v="Forging and Stamping"/>
    <n v="2386"/>
    <n v="333"/>
    <n v="96383"/>
    <n v="722"/>
    <n v="0.74"/>
    <n v="26"/>
    <n v="19"/>
    <n v="22.5"/>
    <n v="11"/>
  </r>
  <r>
    <x v="0"/>
    <s v="ERGO"/>
    <x v="3"/>
    <n v="3271"/>
    <s v="Clay Product and Refractory Manufacturing"/>
    <n v="1062"/>
    <n v="201"/>
    <n v="37441"/>
    <n v="349"/>
    <n v="0.93"/>
    <n v="57"/>
    <n v="10"/>
    <n v="33.5"/>
    <n v="19"/>
  </r>
  <r>
    <x v="0"/>
    <s v="ERGO"/>
    <x v="3"/>
    <n v="3362"/>
    <s v="Motor Vehicle Body and Trailer Manufacturing"/>
    <n v="790"/>
    <n v="159"/>
    <n v="42106"/>
    <n v="371"/>
    <n v="0.88"/>
    <n v="53"/>
    <n v="14"/>
    <n v="33.5"/>
    <n v="19"/>
  </r>
  <r>
    <x v="0"/>
    <s v="ERGO"/>
    <x v="3"/>
    <n v="3328"/>
    <s v="Coating, Engraving, Heat Treating, and Allied Activities"/>
    <n v="5231"/>
    <n v="789"/>
    <n v="122032"/>
    <n v="660"/>
    <n v="0.54"/>
    <n v="30"/>
    <n v="41"/>
    <n v="35.5"/>
    <n v="22"/>
  </r>
  <r>
    <x v="0"/>
    <s v="ERGO"/>
    <x v="3"/>
    <n v="3329"/>
    <s v="Other Fabricated Metal Product Manufacturing"/>
    <n v="3447"/>
    <n v="601"/>
    <n v="120226"/>
    <n v="640"/>
    <n v="0.53"/>
    <n v="32"/>
    <n v="45"/>
    <n v="38.5"/>
    <n v="24"/>
  </r>
  <r>
    <x v="0"/>
    <s v="ERGO"/>
    <x v="3"/>
    <n v="3323"/>
    <s v="Architectural and Structural Metals Manufacturing"/>
    <n v="6215"/>
    <n v="999"/>
    <n v="139214"/>
    <n v="663"/>
    <n v="0.48"/>
    <n v="29"/>
    <n v="58"/>
    <n v="43.5"/>
    <n v="27"/>
  </r>
  <r>
    <x v="0"/>
    <s v="ERGO"/>
    <x v="3"/>
    <n v="3312"/>
    <s v="Steel Product Manufacturing from Purchased Steel"/>
    <n v="856"/>
    <n v="155"/>
    <n v="35345"/>
    <n v="262"/>
    <n v="0.74"/>
    <n v="69"/>
    <n v="20"/>
    <n v="44.5"/>
    <n v="28"/>
  </r>
  <r>
    <x v="0"/>
    <s v="ERGO"/>
    <x v="3"/>
    <n v="3372"/>
    <s v="Office Furniture (including Fixtures) Manufacturing"/>
    <n v="1629"/>
    <n v="275"/>
    <n v="39845"/>
    <n v="260"/>
    <n v="0.65"/>
    <n v="70"/>
    <n v="21"/>
    <n v="45.5"/>
    <n v="29"/>
  </r>
  <r>
    <x v="0"/>
    <s v="ERGO"/>
    <x v="3"/>
    <n v="3219"/>
    <s v="Other Wood Product Manufacturing"/>
    <n v="4610"/>
    <n v="787"/>
    <n v="84346"/>
    <n v="449"/>
    <n v="0.53"/>
    <n v="45"/>
    <n v="46"/>
    <n v="45.5"/>
    <n v="29"/>
  </r>
  <r>
    <x v="0"/>
    <s v="ERGO"/>
    <x v="3"/>
    <n v="3313"/>
    <s v="Alumina and Aluminum Production and Processing"/>
    <n v="380"/>
    <n v="82"/>
    <n v="19835"/>
    <n v="195"/>
    <n v="0.98"/>
    <n v="89"/>
    <n v="7"/>
    <n v="48"/>
    <n v="31"/>
  </r>
  <r>
    <x v="0"/>
    <s v="ERGO"/>
    <x v="3"/>
    <n v="3314"/>
    <s v="Nonferrous Metal (except Aluminum) Production and Processing"/>
    <n v="437"/>
    <n v="81"/>
    <n v="24365"/>
    <n v="199"/>
    <n v="0.81"/>
    <n v="84"/>
    <n v="17"/>
    <n v="50.5"/>
    <n v="33"/>
  </r>
  <r>
    <x v="0"/>
    <s v="ERGO"/>
    <x v="3"/>
    <n v="3222"/>
    <s v="Converted Paper Product Manufacturing"/>
    <n v="2786"/>
    <n v="415"/>
    <n v="126025"/>
    <n v="573"/>
    <n v="0.45"/>
    <n v="38"/>
    <n v="65"/>
    <n v="51.5"/>
    <n v="35"/>
  </r>
  <r>
    <x v="0"/>
    <s v="ERGO"/>
    <x v="3"/>
    <n v="3331"/>
    <s v="Agriculture, Construction, and Mining Machinery Manufacturing"/>
    <n v="958"/>
    <n v="164"/>
    <n v="40282"/>
    <n v="236"/>
    <n v="0.59"/>
    <n v="75"/>
    <n v="29"/>
    <n v="52"/>
    <n v="36"/>
  </r>
  <r>
    <x v="0"/>
    <s v="ERGO"/>
    <x v="3"/>
    <n v="3334"/>
    <s v="Ventilation, Heating, Air-Conditioning, and Commercial Refrigeration Equipment Manufacturing"/>
    <n v="738"/>
    <n v="129"/>
    <n v="36112"/>
    <n v="207"/>
    <n v="0.56999999999999995"/>
    <n v="81"/>
    <n v="31"/>
    <n v="56"/>
    <n v="38"/>
  </r>
  <r>
    <x v="0"/>
    <s v="ERGO"/>
    <x v="3"/>
    <n v="3273"/>
    <s v="Cement and Concrete Product Manufacturing"/>
    <n v="2598"/>
    <n v="378"/>
    <n v="70247"/>
    <n v="343"/>
    <n v="0.49"/>
    <n v="59"/>
    <n v="57"/>
    <n v="58"/>
    <n v="41"/>
  </r>
  <r>
    <x v="0"/>
    <s v="ERGO"/>
    <x v="3"/>
    <n v="3119"/>
    <s v="Other Food Manufacturing"/>
    <n v="903"/>
    <n v="173"/>
    <n v="38288"/>
    <n v="210"/>
    <n v="0.55000000000000004"/>
    <n v="80"/>
    <n v="37"/>
    <n v="58.5"/>
    <n v="42"/>
  </r>
  <r>
    <x v="0"/>
    <s v="ERGO"/>
    <x v="3"/>
    <n v="3326"/>
    <s v="Spring and Wire Product Manufacturing"/>
    <n v="913"/>
    <n v="137"/>
    <n v="30544"/>
    <n v="186"/>
    <n v="0.61"/>
    <n v="97"/>
    <n v="26"/>
    <n v="61.5"/>
    <n v="45"/>
  </r>
  <r>
    <x v="0"/>
    <s v="ERGO"/>
    <x v="3"/>
    <n v="3115"/>
    <s v="Dairy Product Manufacturing"/>
    <n v="421"/>
    <n v="80"/>
    <n v="27008"/>
    <n v="171"/>
    <n v="0.62"/>
    <n v="104"/>
    <n v="23"/>
    <n v="63.5"/>
    <n v="47"/>
  </r>
  <r>
    <x v="0"/>
    <s v="ERGO"/>
    <x v="3"/>
    <n v="3399"/>
    <s v="Other Miscellaneous Manufacturing"/>
    <n v="6778"/>
    <n v="1214"/>
    <n v="120879"/>
    <n v="485"/>
    <n v="0.4"/>
    <n v="43"/>
    <n v="84"/>
    <n v="63.5"/>
    <n v="47"/>
  </r>
  <r>
    <x v="0"/>
    <s v="ERGO"/>
    <x v="3"/>
    <n v="3322"/>
    <s v="Cutlery and Handtool Manufacturing"/>
    <n v="874"/>
    <n v="158"/>
    <n v="24873"/>
    <n v="162"/>
    <n v="0.65"/>
    <n v="111"/>
    <n v="22"/>
    <n v="66.5"/>
    <n v="49"/>
  </r>
  <r>
    <x v="0"/>
    <s v="ERGO"/>
    <x v="3"/>
    <n v="3327"/>
    <s v="Machine Shops; Turned Product; and Screw, Nut, and Bolt Manufacturing"/>
    <n v="16853"/>
    <n v="2430"/>
    <n v="257483"/>
    <n v="883"/>
    <n v="0.34"/>
    <n v="19"/>
    <n v="114"/>
    <n v="66.5"/>
    <n v="49"/>
  </r>
  <r>
    <x v="0"/>
    <s v="ERGO"/>
    <x v="3"/>
    <n v="3116"/>
    <s v="Animal Slaughtering and Processing"/>
    <n v="1318"/>
    <n v="192"/>
    <n v="36865"/>
    <n v="195"/>
    <n v="0.53"/>
    <n v="89"/>
    <n v="47"/>
    <n v="68"/>
    <n v="55"/>
  </r>
  <r>
    <x v="0"/>
    <s v="ERGO"/>
    <x v="3"/>
    <n v="3311"/>
    <s v="Iron and Steel Mills and Ferroalloy Manufacturing"/>
    <n v="363"/>
    <n v="102"/>
    <n v="33612"/>
    <n v="184"/>
    <n v="0.54"/>
    <n v="99"/>
    <n v="40"/>
    <n v="69.5"/>
    <n v="58"/>
  </r>
  <r>
    <x v="0"/>
    <s v="ERGO"/>
    <x v="3"/>
    <n v="3324"/>
    <s v="Boiler, Tank, and Shipping Container Manufacturing"/>
    <n v="871"/>
    <n v="156"/>
    <n v="36168"/>
    <n v="192"/>
    <n v="0.53"/>
    <n v="92"/>
    <n v="48"/>
    <n v="70"/>
    <n v="59"/>
  </r>
  <r>
    <x v="0"/>
    <s v="ERGO"/>
    <x v="3"/>
    <n v="3361"/>
    <s v="Motor Vehicle Manufacturing"/>
    <n v="132"/>
    <n v="27"/>
    <n v="10711"/>
    <n v="113"/>
    <n v="1.06"/>
    <n v="138"/>
    <n v="5"/>
    <n v="71.5"/>
    <n v="62"/>
  </r>
  <r>
    <x v="0"/>
    <s v="ERGO"/>
    <x v="3"/>
    <n v="3259"/>
    <s v="Other Chemical Product and Preparation Manufacturing"/>
    <n v="1376"/>
    <n v="241"/>
    <n v="50401"/>
    <n v="223"/>
    <n v="0.44"/>
    <n v="78"/>
    <n v="70"/>
    <n v="74"/>
    <n v="64"/>
  </r>
  <r>
    <x v="0"/>
    <s v="ERGO"/>
    <x v="3"/>
    <n v="3272"/>
    <s v="Glass and Glass Product Manufacturing"/>
    <n v="909"/>
    <n v="167"/>
    <n v="29448"/>
    <n v="161"/>
    <n v="0.55000000000000004"/>
    <n v="112"/>
    <n v="39"/>
    <n v="75.5"/>
    <n v="66"/>
  </r>
  <r>
    <x v="0"/>
    <s v="ERGO"/>
    <x v="3"/>
    <n v="3279"/>
    <s v="Other Nonmetallic Mineral Product Manufacturing"/>
    <n v="1474"/>
    <n v="268"/>
    <n v="33844"/>
    <n v="174"/>
    <n v="0.51"/>
    <n v="101"/>
    <n v="52"/>
    <n v="76.5"/>
    <n v="71"/>
  </r>
  <r>
    <x v="0"/>
    <s v="ERGO"/>
    <x v="3"/>
    <n v="3339"/>
    <s v="Other General Purpose Machinery Manufacturing"/>
    <n v="3848"/>
    <n v="613"/>
    <n v="114618"/>
    <n v="406"/>
    <n v="0.35"/>
    <n v="49"/>
    <n v="109"/>
    <n v="79"/>
    <n v="74"/>
  </r>
  <r>
    <x v="0"/>
    <s v="ERGO"/>
    <x v="3"/>
    <n v="3336"/>
    <s v="Engine, Turbine, and Power Transmission Equipment Manufacturing"/>
    <n v="627"/>
    <n v="91"/>
    <n v="27828"/>
    <n v="165"/>
    <n v="0.52"/>
    <n v="109"/>
    <n v="50"/>
    <n v="79.5"/>
    <n v="76"/>
  </r>
  <r>
    <x v="0"/>
    <s v="ERGO"/>
    <x v="3"/>
    <n v="3335"/>
    <s v="Metalworking Machinery Manufacturing"/>
    <n v="10326"/>
    <n v="1486"/>
    <n v="209494"/>
    <n v="605"/>
    <n v="0.28999999999999998"/>
    <n v="34"/>
    <n v="127"/>
    <n v="80.5"/>
    <n v="78"/>
  </r>
  <r>
    <x v="0"/>
    <s v="ERGO"/>
    <x v="3"/>
    <n v="3231"/>
    <s v="Printing and Related Support Activities"/>
    <n v="14078"/>
    <n v="2091"/>
    <n v="236846"/>
    <n v="624"/>
    <n v="0.26"/>
    <n v="33"/>
    <n v="133"/>
    <n v="83"/>
    <n v="81"/>
  </r>
  <r>
    <x v="0"/>
    <s v="ERGO"/>
    <x v="3"/>
    <n v="3353"/>
    <s v="Electrical Equipment Manufacturing"/>
    <n v="1543"/>
    <n v="253"/>
    <n v="44265"/>
    <n v="181"/>
    <n v="0.41"/>
    <n v="100"/>
    <n v="79"/>
    <n v="89.5"/>
    <n v="85"/>
  </r>
  <r>
    <x v="0"/>
    <s v="ERGO"/>
    <x v="3"/>
    <n v="3379"/>
    <s v="Other Furniture Related Product Manufacturing"/>
    <n v="191"/>
    <n v="38"/>
    <n v="5841"/>
    <n v="64"/>
    <n v="1.08"/>
    <n v="185"/>
    <n v="3"/>
    <n v="94"/>
    <n v="88"/>
  </r>
  <r>
    <x v="0"/>
    <s v="ERGO"/>
    <x v="3"/>
    <n v="3333"/>
    <s v="Commercial and Service Industry Machinery Manufacturing"/>
    <n v="952"/>
    <n v="161"/>
    <n v="29365"/>
    <n v="133"/>
    <n v="0.45"/>
    <n v="129"/>
    <n v="68"/>
    <n v="98.5"/>
    <n v="94"/>
  </r>
  <r>
    <x v="0"/>
    <s v="ERGO"/>
    <x v="3"/>
    <n v="3351"/>
    <s v="Electric Lighting Equipment Manufacturing"/>
    <n v="336"/>
    <n v="65"/>
    <n v="12186"/>
    <n v="77"/>
    <n v="0.61"/>
    <n v="174"/>
    <n v="25"/>
    <n v="99.5"/>
    <n v="96"/>
  </r>
  <r>
    <x v="0"/>
    <s v="ERGO"/>
    <x v="3"/>
    <n v="3252"/>
    <s v="Resin, Synthetic Rubber, and Artificial Synthetic Fibers and Filaments Manufacturing"/>
    <n v="768"/>
    <n v="145"/>
    <n v="38838"/>
    <n v="154"/>
    <n v="0.4"/>
    <n v="115"/>
    <n v="85"/>
    <n v="100"/>
    <n v="97"/>
  </r>
  <r>
    <x v="0"/>
    <s v="ERGO"/>
    <x v="3"/>
    <n v="3114"/>
    <s v="Fruit and Vegetable Preserving and Specialty Food Manufacturing"/>
    <n v="452"/>
    <n v="74"/>
    <n v="40340"/>
    <n v="159"/>
    <n v="0.39"/>
    <n v="114"/>
    <n v="86"/>
    <n v="100"/>
    <n v="97"/>
  </r>
  <r>
    <x v="0"/>
    <s v="ERGO"/>
    <x v="3"/>
    <n v="3211"/>
    <s v="Sawmills and Wood Preservation"/>
    <n v="921"/>
    <n v="187"/>
    <n v="15689"/>
    <n v="87"/>
    <n v="0.55000000000000004"/>
    <n v="165"/>
    <n v="36"/>
    <n v="100.5"/>
    <n v="100"/>
  </r>
  <r>
    <x v="0"/>
    <s v="ERGO"/>
    <x v="3"/>
    <n v="3332"/>
    <s v="Industrial Machinery Manufacturing"/>
    <n v="2660"/>
    <n v="439"/>
    <n v="76195"/>
    <n v="211"/>
    <n v="0.28000000000000003"/>
    <n v="79"/>
    <n v="129"/>
    <n v="104"/>
    <n v="106"/>
  </r>
  <r>
    <x v="0"/>
    <s v="ERGO"/>
    <x v="3"/>
    <n v="3133"/>
    <s v="Textile and Fabric Finishing and Fabric Coating Mills"/>
    <n v="410"/>
    <n v="81"/>
    <n v="12851"/>
    <n v="72"/>
    <n v="0.56000000000000005"/>
    <n v="177"/>
    <n v="34"/>
    <n v="105.5"/>
    <n v="108"/>
  </r>
  <r>
    <x v="0"/>
    <s v="ERGO"/>
    <x v="3"/>
    <n v="3371"/>
    <s v="Household and Institutional Furniture and Kitchen Cabinet Manufacturing"/>
    <n v="5246"/>
    <n v="924"/>
    <n v="46409"/>
    <n v="167"/>
    <n v="0.36"/>
    <n v="106"/>
    <n v="105"/>
    <n v="105.5"/>
    <n v="108"/>
  </r>
  <r>
    <x v="0"/>
    <s v="ERGO"/>
    <x v="3"/>
    <n v="3364"/>
    <s v="Aerospace Product and Parts Manufacturing"/>
    <n v="707"/>
    <n v="110"/>
    <n v="47073"/>
    <n v="168"/>
    <n v="0.36"/>
    <n v="105"/>
    <n v="106"/>
    <n v="105.5"/>
    <n v="108"/>
  </r>
  <r>
    <x v="0"/>
    <s v="ERGO"/>
    <x v="3"/>
    <n v="3149"/>
    <s v="Other Textile Product Mills"/>
    <n v="1591"/>
    <n v="297"/>
    <n v="20777"/>
    <n v="97"/>
    <n v="0.47"/>
    <n v="152"/>
    <n v="61"/>
    <n v="106.5"/>
    <n v="112"/>
  </r>
  <r>
    <x v="0"/>
    <s v="ERGO"/>
    <x v="3"/>
    <n v="3325"/>
    <s v="Hardware Manufacturing"/>
    <n v="363"/>
    <n v="59"/>
    <n v="11516"/>
    <n v="64"/>
    <n v="0.56000000000000005"/>
    <n v="185"/>
    <n v="35"/>
    <n v="110"/>
    <n v="116"/>
  </r>
  <r>
    <x v="0"/>
    <s v="ERGO"/>
    <x v="3"/>
    <n v="3391"/>
    <s v="Medical Equipment and Supplies Manufacturing"/>
    <n v="3721"/>
    <n v="566"/>
    <n v="70293"/>
    <n v="193"/>
    <n v="0.27"/>
    <n v="91"/>
    <n v="130"/>
    <n v="110.5"/>
    <n v="118"/>
  </r>
  <r>
    <x v="0"/>
    <s v="ERGO"/>
    <x v="3"/>
    <n v="3359"/>
    <s v="Other Electrical Equipment and Component Manufacturing"/>
    <n v="1036"/>
    <n v="170"/>
    <n v="43615"/>
    <n v="146"/>
    <n v="0.33"/>
    <n v="121"/>
    <n v="116"/>
    <n v="118.5"/>
    <n v="124"/>
  </r>
  <r>
    <x v="0"/>
    <s v="ERGO"/>
    <x v="3"/>
    <n v="3141"/>
    <s v="Textile Furnishings Mills"/>
    <n v="760"/>
    <n v="137"/>
    <n v="12845"/>
    <n v="64"/>
    <n v="0.5"/>
    <n v="185"/>
    <n v="54"/>
    <n v="119.5"/>
    <n v="125"/>
  </r>
  <r>
    <x v="0"/>
    <s v="ERGO"/>
    <x v="3"/>
    <n v="3121"/>
    <s v="Beverage Manufacturing"/>
    <n v="624"/>
    <n v="114"/>
    <n v="13292"/>
    <n v="65"/>
    <n v="0.49"/>
    <n v="183"/>
    <n v="56"/>
    <n v="119.5"/>
    <n v="125"/>
  </r>
  <r>
    <x v="0"/>
    <s v="ERGO"/>
    <x v="3"/>
    <n v="3118"/>
    <s v="Bakeries and Tortilla Manufacturing"/>
    <n v="3032"/>
    <n v="578"/>
    <n v="42993"/>
    <n v="132"/>
    <n v="0.31"/>
    <n v="130"/>
    <n v="122"/>
    <n v="126"/>
    <n v="139"/>
  </r>
  <r>
    <x v="0"/>
    <s v="ERGO"/>
    <x v="3"/>
    <n v="3111"/>
    <s v="Animal Food Manufacturing"/>
    <n v="549"/>
    <n v="91"/>
    <n v="15585"/>
    <n v="65"/>
    <n v="0.42"/>
    <n v="183"/>
    <n v="75"/>
    <n v="129"/>
    <n v="142"/>
  </r>
  <r>
    <x v="0"/>
    <s v="ERGO"/>
    <x v="3"/>
    <n v="3344"/>
    <s v="Semiconductor and Other Electronic Component Manufacturing"/>
    <n v="1522"/>
    <n v="282"/>
    <n v="56246"/>
    <n v="142"/>
    <n v="0.25"/>
    <n v="122"/>
    <n v="136"/>
    <n v="129"/>
    <n v="142"/>
  </r>
  <r>
    <x v="0"/>
    <s v="ERGO"/>
    <x v="3"/>
    <n v="3256"/>
    <s v="Soap, Cleaning Compound, and Toilet Preparation Manufacturing"/>
    <n v="760"/>
    <n v="119"/>
    <n v="29867"/>
    <n v="104"/>
    <n v="0.34"/>
    <n v="146"/>
    <n v="113"/>
    <n v="129.5"/>
    <n v="144"/>
  </r>
  <r>
    <x v="0"/>
    <s v="ERGO"/>
    <x v="3"/>
    <n v="3251"/>
    <s v="Basic Chemical Manufacturing"/>
    <n v="1010"/>
    <n v="182"/>
    <n v="46998"/>
    <n v="124"/>
    <n v="0.26"/>
    <n v="133"/>
    <n v="132"/>
    <n v="132.5"/>
    <n v="149"/>
  </r>
  <r>
    <x v="0"/>
    <s v="ERGO"/>
    <x v="3"/>
    <n v="3255"/>
    <s v="Paint, Coating, and Adhesive Manufacturing"/>
    <n v="913"/>
    <n v="153"/>
    <n v="27521"/>
    <n v="88"/>
    <n v="0.32"/>
    <n v="163"/>
    <n v="121"/>
    <n v="142"/>
    <n v="158"/>
  </r>
  <r>
    <x v="0"/>
    <s v="ERGO"/>
    <x v="3"/>
    <n v="3241"/>
    <s v="Petroleum and Coal Products Manufacturing"/>
    <n v="918"/>
    <n v="149"/>
    <n v="25746"/>
    <n v="84"/>
    <n v="0.33"/>
    <n v="167"/>
    <n v="120"/>
    <n v="143.5"/>
    <n v="162"/>
  </r>
  <r>
    <x v="0"/>
    <s v="ERGO"/>
    <x v="3"/>
    <n v="3345"/>
    <s v="Navigational, Measuring, Electromedical, and Control Instruments Manufacturing"/>
    <n v="2417"/>
    <n v="424"/>
    <n v="60499"/>
    <n v="114"/>
    <n v="0.19"/>
    <n v="137"/>
    <n v="154"/>
    <n v="145.5"/>
    <n v="164"/>
  </r>
  <r>
    <x v="0"/>
    <s v="ERGO"/>
    <x v="4"/>
    <n v="2121"/>
    <s v="Coal Mining"/>
    <n v="367"/>
    <n v="72"/>
    <n v="21886"/>
    <n v="100"/>
    <n v="0.46"/>
    <n v="149"/>
    <n v="63"/>
    <n v="106"/>
    <n v="111"/>
  </r>
  <r>
    <x v="0"/>
    <s v="ERGO"/>
    <x v="4"/>
    <n v="2123"/>
    <s v="Nonmetallic Mineral Mining and Quarrying"/>
    <n v="1602"/>
    <n v="256"/>
    <n v="23337"/>
    <n v="84"/>
    <n v="0.36"/>
    <n v="167"/>
    <n v="103"/>
    <n v="135"/>
    <n v="152"/>
  </r>
  <r>
    <x v="0"/>
    <s v="ERGO"/>
    <x v="5"/>
    <n v="5419"/>
    <s v="Other Professional, Scientific, and Technical Services"/>
    <n v="17687"/>
    <n v="2746"/>
    <n v="155747"/>
    <n v="207"/>
    <n v="0.13"/>
    <n v="81"/>
    <n v="168"/>
    <n v="124.5"/>
    <n v="136"/>
  </r>
  <r>
    <x v="0"/>
    <s v="ERGO"/>
    <x v="5"/>
    <n v="8129"/>
    <s v="Other Personal Services"/>
    <n v="5784"/>
    <n v="1134"/>
    <n v="54514"/>
    <n v="127"/>
    <n v="0.23"/>
    <n v="132"/>
    <n v="139"/>
    <n v="135.5"/>
    <n v="155"/>
  </r>
  <r>
    <x v="0"/>
    <s v="ERGO"/>
    <x v="6"/>
    <n v="6219"/>
    <s v="Other Ambulatory Health Care Services"/>
    <n v="1918"/>
    <n v="361"/>
    <n v="71913"/>
    <n v="649"/>
    <n v="0.9"/>
    <n v="31"/>
    <n v="13"/>
    <n v="22"/>
    <n v="10"/>
  </r>
  <r>
    <x v="0"/>
    <s v="ERGO"/>
    <x v="7"/>
    <n v="2131"/>
    <s v="Support Activities for Mining"/>
    <n v="2305"/>
    <n v="422"/>
    <n v="28766"/>
    <n v="111"/>
    <n v="0.39"/>
    <n v="142"/>
    <n v="90"/>
    <n v="116"/>
    <n v="119"/>
  </r>
  <r>
    <x v="0"/>
    <s v="ERGO"/>
    <x v="8"/>
    <n v="5621"/>
    <s v="Waste Collection"/>
    <n v="2819"/>
    <n v="526"/>
    <n v="35606"/>
    <n v="377"/>
    <n v="1.06"/>
    <n v="52"/>
    <n v="4"/>
    <n v="28"/>
    <n v="15"/>
  </r>
  <r>
    <x v="0"/>
    <s v="ERGO"/>
    <x v="8"/>
    <n v="5613"/>
    <s v="Employment Services"/>
    <n v="14168"/>
    <n v="3372"/>
    <n v="709415"/>
    <n v="3562"/>
    <n v="0.49"/>
    <n v="2"/>
    <n v="55"/>
    <n v="28.5"/>
    <n v="16"/>
  </r>
  <r>
    <x v="0"/>
    <s v="ERGO"/>
    <x v="8"/>
    <n v="5617"/>
    <s v="Services to Buildings and Dwellings"/>
    <n v="57768"/>
    <n v="10396"/>
    <n v="413247"/>
    <n v="1618"/>
    <n v="0.39"/>
    <n v="9"/>
    <n v="88"/>
    <n v="48.5"/>
    <n v="32"/>
  </r>
  <r>
    <x v="0"/>
    <s v="ERGO"/>
    <x v="8"/>
    <n v="5311"/>
    <s v="Lessors of Real Estate"/>
    <n v="23098"/>
    <n v="3721"/>
    <n v="145652"/>
    <n v="587"/>
    <n v="0.4"/>
    <n v="36"/>
    <n v="82"/>
    <n v="59"/>
    <n v="43"/>
  </r>
  <r>
    <x v="0"/>
    <s v="ERGO"/>
    <x v="8"/>
    <n v="8111"/>
    <s v="Automotive Repair and Maintenance"/>
    <n v="50188"/>
    <n v="8081"/>
    <n v="279816"/>
    <n v="927"/>
    <n v="0.33"/>
    <n v="15"/>
    <n v="118"/>
    <n v="66.5"/>
    <n v="49"/>
  </r>
  <r>
    <x v="0"/>
    <s v="ERGO"/>
    <x v="8"/>
    <n v="8123"/>
    <s v="Drycleaning and Laundry Services"/>
    <n v="8836"/>
    <n v="1446"/>
    <n v="87696"/>
    <n v="353"/>
    <n v="0.4"/>
    <n v="55"/>
    <n v="80"/>
    <n v="67.5"/>
    <n v="53"/>
  </r>
  <r>
    <x v="0"/>
    <s v="ERGO"/>
    <x v="8"/>
    <n v="5629"/>
    <s v="Remediation and Other Waste Management Services"/>
    <n v="3050"/>
    <n v="601"/>
    <n v="41840"/>
    <n v="199"/>
    <n v="0.47"/>
    <n v="84"/>
    <n v="60"/>
    <n v="72"/>
    <n v="63"/>
  </r>
  <r>
    <x v="0"/>
    <s v="ERGO"/>
    <x v="8"/>
    <n v="7211"/>
    <s v="Traveler Accommodation"/>
    <n v="10617"/>
    <n v="1886"/>
    <n v="197522"/>
    <n v="596"/>
    <n v="0.3"/>
    <n v="35"/>
    <n v="123"/>
    <n v="79"/>
    <n v="74"/>
  </r>
  <r>
    <x v="0"/>
    <s v="ERGO"/>
    <x v="8"/>
    <n v="5619"/>
    <s v="Other Support Services"/>
    <n v="5724"/>
    <n v="1093"/>
    <n v="73223"/>
    <n v="273"/>
    <n v="0.37"/>
    <n v="67"/>
    <n v="100"/>
    <n v="83.5"/>
    <n v="82"/>
  </r>
  <r>
    <x v="0"/>
    <s v="ERGO"/>
    <x v="8"/>
    <n v="5322"/>
    <s v="Consumer Goods Rental"/>
    <n v="3918"/>
    <n v="749"/>
    <n v="45114"/>
    <n v="189"/>
    <n v="0.42"/>
    <n v="93"/>
    <n v="76"/>
    <n v="84.5"/>
    <n v="83"/>
  </r>
  <r>
    <x v="0"/>
    <s v="ERGO"/>
    <x v="8"/>
    <n v="8113"/>
    <s v="Commercial and Industrial Machinery and Equipment (except Automotive and Electronic) Repair and Maintenance"/>
    <n v="8841"/>
    <n v="1581"/>
    <n v="68534"/>
    <n v="248"/>
    <n v="0.36"/>
    <n v="73"/>
    <n v="107"/>
    <n v="90"/>
    <n v="86"/>
  </r>
  <r>
    <x v="0"/>
    <s v="ERGO"/>
    <x v="8"/>
    <n v="7225"/>
    <s v="Restaurants and Other Eating Places"/>
    <n v="107846"/>
    <n v="21888"/>
    <n v="1810192"/>
    <n v="2094"/>
    <n v="0.12"/>
    <n v="5"/>
    <n v="175"/>
    <n v="90"/>
    <n v="86"/>
  </r>
  <r>
    <x v="0"/>
    <s v="ERGO"/>
    <x v="8"/>
    <n v="5622"/>
    <s v="Waste Treatment and Disposal"/>
    <n v="1038"/>
    <n v="193"/>
    <n v="37296"/>
    <n v="154"/>
    <n v="0.41"/>
    <n v="115"/>
    <n v="77"/>
    <n v="96"/>
    <n v="91"/>
  </r>
  <r>
    <x v="0"/>
    <s v="ERGO"/>
    <x v="8"/>
    <n v="7112"/>
    <s v="Spectator Sports"/>
    <n v="1415"/>
    <n v="285"/>
    <n v="20806"/>
    <n v="109"/>
    <n v="0.51"/>
    <n v="143"/>
    <n v="51"/>
    <n v="97"/>
    <n v="92"/>
  </r>
  <r>
    <x v="0"/>
    <s v="ERGO"/>
    <x v="8"/>
    <n v="5612"/>
    <s v="Facilities Support Services"/>
    <n v="432"/>
    <n v="99"/>
    <n v="16649"/>
    <n v="92"/>
    <n v="0.53"/>
    <n v="157"/>
    <n v="43"/>
    <n v="100"/>
    <n v="97"/>
  </r>
  <r>
    <x v="0"/>
    <s v="ERGO"/>
    <x v="8"/>
    <n v="5313"/>
    <s v="Activities Related to Real Estate"/>
    <n v="17007"/>
    <n v="3246"/>
    <n v="123798"/>
    <n v="286"/>
    <n v="0.23"/>
    <n v="63"/>
    <n v="140"/>
    <n v="101.5"/>
    <n v="101"/>
  </r>
  <r>
    <x v="0"/>
    <s v="ERGO"/>
    <x v="8"/>
    <n v="7139"/>
    <s v="Other Amusement and Recreation Industries"/>
    <n v="23829"/>
    <n v="3900"/>
    <n v="244632"/>
    <n v="351"/>
    <n v="0.14000000000000001"/>
    <n v="56"/>
    <n v="163"/>
    <n v="109.5"/>
    <n v="114"/>
  </r>
  <r>
    <x v="0"/>
    <s v="ERGO"/>
    <x v="8"/>
    <n v="5321"/>
    <s v="Automotive Equipment Rental and Leasing"/>
    <n v="2059"/>
    <n v="430"/>
    <n v="29349"/>
    <n v="112"/>
    <n v="0.38"/>
    <n v="140"/>
    <n v="92"/>
    <n v="116"/>
    <n v="119"/>
  </r>
  <r>
    <x v="0"/>
    <s v="ERGO"/>
    <x v="8"/>
    <n v="7223"/>
    <s v="Special Food Services"/>
    <n v="5663"/>
    <n v="1073"/>
    <n v="70653"/>
    <n v="187"/>
    <n v="0.25"/>
    <n v="96"/>
    <n v="137"/>
    <n v="116.5"/>
    <n v="121"/>
  </r>
  <r>
    <x v="0"/>
    <s v="ERGO"/>
    <x v="8"/>
    <n v="5413"/>
    <s v="Architectural, Engineering, and Related Services"/>
    <n v="30193"/>
    <n v="4958"/>
    <n v="367128"/>
    <n v="286"/>
    <n v="0.08"/>
    <n v="63"/>
    <n v="180"/>
    <n v="121.5"/>
    <n v="130"/>
  </r>
  <r>
    <x v="0"/>
    <s v="ERGO"/>
    <x v="8"/>
    <n v="7111"/>
    <s v="Performing Arts Companies"/>
    <n v="1416"/>
    <n v="244"/>
    <n v="21629"/>
    <n v="87"/>
    <n v="0.4"/>
    <n v="165"/>
    <n v="81"/>
    <n v="123"/>
    <n v="131"/>
  </r>
  <r>
    <x v="0"/>
    <s v="ERGO"/>
    <x v="8"/>
    <n v="8134"/>
    <s v="Civic and Social Organizations"/>
    <n v="14920"/>
    <n v="1772"/>
    <n v="127584"/>
    <n v="198"/>
    <n v="0.16"/>
    <n v="87"/>
    <n v="159"/>
    <n v="123"/>
    <n v="131"/>
  </r>
  <r>
    <x v="0"/>
    <s v="ERGO"/>
    <x v="8"/>
    <n v="8121"/>
    <s v="Personal Care Services"/>
    <n v="30788"/>
    <n v="5590"/>
    <n v="180932"/>
    <n v="232"/>
    <n v="0.12"/>
    <n v="77"/>
    <n v="171"/>
    <n v="124"/>
    <n v="135"/>
  </r>
  <r>
    <x v="0"/>
    <s v="ERGO"/>
    <x v="8"/>
    <n v="5323"/>
    <s v="General Rental Centers"/>
    <n v="1581"/>
    <n v="236"/>
    <n v="17455"/>
    <n v="73"/>
    <n v="0.42"/>
    <n v="176"/>
    <n v="74"/>
    <n v="125"/>
    <n v="138"/>
  </r>
  <r>
    <x v="0"/>
    <s v="ERGO"/>
    <x v="8"/>
    <n v="8114"/>
    <s v="Personal and Household Goods Repair and Maintenance"/>
    <n v="4880"/>
    <n v="889"/>
    <n v="16520"/>
    <n v="69"/>
    <n v="0.4"/>
    <n v="181"/>
    <n v="83"/>
    <n v="132"/>
    <n v="148"/>
  </r>
  <r>
    <x v="0"/>
    <s v="ERGO"/>
    <x v="8"/>
    <n v="5111"/>
    <s v="Newspaper, Periodical, Book, and Directory Publishers"/>
    <n v="4602"/>
    <n v="806"/>
    <n v="125612"/>
    <n v="173"/>
    <n v="0.14000000000000001"/>
    <n v="102"/>
    <n v="164"/>
    <n v="133"/>
    <n v="150"/>
  </r>
  <r>
    <x v="0"/>
    <s v="ERGO"/>
    <x v="8"/>
    <n v="5616"/>
    <s v="Investigation and Security Services"/>
    <n v="6216"/>
    <n v="1162"/>
    <n v="148764"/>
    <n v="186"/>
    <n v="0.12"/>
    <n v="97"/>
    <n v="172"/>
    <n v="134.5"/>
    <n v="151"/>
  </r>
  <r>
    <x v="0"/>
    <s v="ERGO"/>
    <x v="8"/>
    <n v="5324"/>
    <s v="Commercial and Industrial Machinery and Equipment Rental and Leasing"/>
    <n v="2320"/>
    <n v="493"/>
    <n v="28169"/>
    <n v="92"/>
    <n v="0.33"/>
    <n v="157"/>
    <n v="119"/>
    <n v="138"/>
    <n v="156"/>
  </r>
  <r>
    <x v="0"/>
    <s v="ERGO"/>
    <x v="8"/>
    <n v="8133"/>
    <s v="Social Advocacy Organizations"/>
    <n v="3469"/>
    <n v="568"/>
    <n v="49740"/>
    <n v="112"/>
    <n v="0.23"/>
    <n v="140"/>
    <n v="142"/>
    <n v="141"/>
    <n v="157"/>
  </r>
  <r>
    <x v="0"/>
    <s v="ERGO"/>
    <x v="8"/>
    <n v="8122"/>
    <s v="Death Care Services"/>
    <n v="8525"/>
    <n v="964"/>
    <n v="58324"/>
    <n v="115"/>
    <n v="0.19"/>
    <n v="136"/>
    <n v="150"/>
    <n v="143"/>
    <n v="159"/>
  </r>
  <r>
    <x v="0"/>
    <s v="ERGO"/>
    <x v="8"/>
    <n v="5611"/>
    <s v="Office Administrative Services"/>
    <n v="9404"/>
    <n v="1879"/>
    <n v="106333"/>
    <n v="147"/>
    <n v="0.14000000000000001"/>
    <n v="120"/>
    <n v="166"/>
    <n v="143"/>
    <n v="159"/>
  </r>
  <r>
    <x v="0"/>
    <s v="ERGO"/>
    <x v="8"/>
    <n v="6113"/>
    <s v="Colleges, Universities, and Professional Schools"/>
    <n v="717"/>
    <n v="115"/>
    <n v="167721"/>
    <n v="165"/>
    <n v="0.1"/>
    <n v="109"/>
    <n v="177"/>
    <n v="143"/>
    <n v="159"/>
  </r>
  <r>
    <x v="0"/>
    <s v="ERGO"/>
    <x v="8"/>
    <n v="5418"/>
    <s v="Advertising, Public Relations, and Related Services"/>
    <n v="11813"/>
    <n v="2212"/>
    <n v="128956"/>
    <n v="152"/>
    <n v="0.12"/>
    <n v="118"/>
    <n v="173"/>
    <n v="145.5"/>
    <n v="164"/>
  </r>
  <r>
    <x v="0"/>
    <s v="ERGO"/>
    <x v="8"/>
    <n v="5411"/>
    <s v="Legal Services"/>
    <n v="50376"/>
    <n v="7397"/>
    <n v="320508"/>
    <n v="167"/>
    <n v="0.05"/>
    <n v="106"/>
    <n v="185"/>
    <n v="145.5"/>
    <n v="164"/>
  </r>
  <r>
    <x v="0"/>
    <s v="ERGO"/>
    <x v="8"/>
    <n v="7224"/>
    <s v="Drinking Places (Alcoholic Beverages)"/>
    <n v="26751"/>
    <n v="4848"/>
    <n v="100890"/>
    <n v="137"/>
    <n v="0.14000000000000001"/>
    <n v="127"/>
    <n v="165"/>
    <n v="146"/>
    <n v="167"/>
  </r>
  <r>
    <x v="0"/>
    <s v="ERGO"/>
    <x v="8"/>
    <n v="5511"/>
    <s v="Management of Companies and Enterprises"/>
    <n v="3886"/>
    <n v="876"/>
    <n v="84064"/>
    <n v="124"/>
    <n v="0.15"/>
    <n v="133"/>
    <n v="161"/>
    <n v="147"/>
    <n v="168"/>
  </r>
  <r>
    <x v="0"/>
    <s v="ERGO"/>
    <x v="8"/>
    <n v="5416"/>
    <s v="Management, Scientific, and Technical Consulting Services"/>
    <n v="32873"/>
    <n v="7369"/>
    <n v="193152"/>
    <n v="149"/>
    <n v="7.0000000000000007E-2"/>
    <n v="119"/>
    <n v="182"/>
    <n v="150.5"/>
    <n v="171"/>
  </r>
  <r>
    <x v="0"/>
    <s v="ERGO"/>
    <x v="8"/>
    <n v="5614"/>
    <s v="Business Support Services"/>
    <n v="9168"/>
    <n v="1865"/>
    <n v="187967"/>
    <n v="142"/>
    <n v="0.08"/>
    <n v="122"/>
    <n v="181"/>
    <n v="151.5"/>
    <n v="172"/>
  </r>
  <r>
    <x v="0"/>
    <s v="ERGO"/>
    <x v="8"/>
    <n v="8141"/>
    <s v="Private Households"/>
    <n v="24728"/>
    <n v="6421"/>
    <n v="37768"/>
    <n v="72"/>
    <n v="0.19"/>
    <n v="177"/>
    <n v="152"/>
    <n v="164.5"/>
    <n v="178"/>
  </r>
  <r>
    <x v="0"/>
    <s v="ERGO"/>
    <x v="8"/>
    <n v="5412"/>
    <s v="Accounting, Tax Preparation, Bookkeeping, and Payroll Services"/>
    <n v="29824"/>
    <n v="4569"/>
    <n v="234957"/>
    <n v="98"/>
    <n v="0.04"/>
    <n v="151"/>
    <n v="189"/>
    <n v="170"/>
    <n v="181"/>
  </r>
  <r>
    <x v="0"/>
    <s v="ERGO"/>
    <x v="8"/>
    <n v="5312"/>
    <s v="Offices of Real Estate Agents and Brokers"/>
    <n v="15041"/>
    <n v="2797"/>
    <n v="59010"/>
    <n v="76"/>
    <n v="0.13"/>
    <n v="175"/>
    <n v="170"/>
    <n v="172.5"/>
    <n v="182"/>
  </r>
  <r>
    <x v="0"/>
    <s v="ERGO"/>
    <x v="8"/>
    <n v="5415"/>
    <s v="Computer Systems Design and Related Services"/>
    <n v="32038"/>
    <n v="7290"/>
    <n v="319111"/>
    <n v="93"/>
    <n v="0.03"/>
    <n v="155"/>
    <n v="191"/>
    <n v="173"/>
    <n v="183"/>
  </r>
  <r>
    <x v="0"/>
    <s v="ERGO"/>
    <x v="8"/>
    <n v="5417"/>
    <s v="Scientific Research and Development Services"/>
    <n v="3923"/>
    <n v="875"/>
    <n v="80374"/>
    <n v="72"/>
    <n v="0.09"/>
    <n v="177"/>
    <n v="178"/>
    <n v="177.5"/>
    <n v="185"/>
  </r>
  <r>
    <x v="0"/>
    <s v="ERGO"/>
    <x v="8"/>
    <n v="7121"/>
    <s v="Museums, Historical Sites, and Similar Institutions"/>
    <n v="1459"/>
    <n v="205"/>
    <n v="44518"/>
    <n v="60"/>
    <n v="0.13"/>
    <n v="189"/>
    <n v="167"/>
    <n v="178"/>
    <n v="186"/>
  </r>
  <r>
    <x v="0"/>
    <s v="ERGO"/>
    <x v="8"/>
    <n v="8139"/>
    <s v="Business, Professional, Labor, Political, and Similar Organizations"/>
    <n v="20651"/>
    <n v="2585"/>
    <n v="150900"/>
    <n v="79"/>
    <n v="0.05"/>
    <n v="173"/>
    <n v="184"/>
    <n v="178.5"/>
    <n v="187"/>
  </r>
  <r>
    <x v="0"/>
    <s v="ERGO"/>
    <x v="8"/>
    <n v="5241"/>
    <s v="Insurance Carriers"/>
    <n v="5248"/>
    <n v="929"/>
    <n v="189098"/>
    <n v="81"/>
    <n v="0.04"/>
    <n v="170"/>
    <n v="188"/>
    <n v="179"/>
    <n v="188"/>
  </r>
  <r>
    <x v="0"/>
    <s v="ERGO"/>
    <x v="8"/>
    <n v="5242"/>
    <s v="Agencies, Brokerages, and Other Insurance Related Activities"/>
    <n v="47766"/>
    <n v="7073"/>
    <n v="278539"/>
    <n v="81"/>
    <n v="0.03"/>
    <n v="170"/>
    <n v="190"/>
    <n v="180"/>
    <n v="189"/>
  </r>
  <r>
    <x v="0"/>
    <s v="ERGO"/>
    <x v="8"/>
    <n v="5221"/>
    <s v="Depository Credit Intermediation"/>
    <n v="7205"/>
    <n v="903"/>
    <n v="263042"/>
    <n v="72"/>
    <n v="0.03"/>
    <n v="177"/>
    <n v="192"/>
    <n v="184.5"/>
    <n v="191"/>
  </r>
  <r>
    <x v="0"/>
    <s v="ERGO"/>
    <x v="8"/>
    <n v="5222"/>
    <s v="Nondepository Credit Intermediation"/>
    <n v="7129"/>
    <n v="1447"/>
    <n v="100079"/>
    <n v="55"/>
    <n v="0.05"/>
    <n v="192"/>
    <n v="183"/>
    <n v="187.5"/>
    <n v="192"/>
  </r>
  <r>
    <x v="0"/>
    <s v="ERGO"/>
    <x v="9"/>
    <n v="4248"/>
    <s v="Beer, Wine, and Distilled Alcoholic Beverage Merchant Wholesalers"/>
    <n v="971"/>
    <n v="175"/>
    <n v="43933"/>
    <n v="567"/>
    <n v="1.29"/>
    <n v="39"/>
    <n v="2"/>
    <n v="20.5"/>
    <n v="9"/>
  </r>
  <r>
    <x v="0"/>
    <s v="ERGO"/>
    <x v="9"/>
    <n v="4244"/>
    <s v="Grocery and Related Product Merchant Wholesalers"/>
    <n v="6343"/>
    <n v="1114"/>
    <n v="133685"/>
    <n v="811"/>
    <n v="0.6"/>
    <n v="22"/>
    <n v="27"/>
    <n v="24.5"/>
    <n v="13"/>
  </r>
  <r>
    <x v="0"/>
    <s v="ERGO"/>
    <x v="9"/>
    <n v="4421"/>
    <s v="Furniture Stores"/>
    <n v="6370"/>
    <n v="1022"/>
    <n v="70276"/>
    <n v="396"/>
    <n v="0.56000000000000005"/>
    <n v="51"/>
    <n v="33"/>
    <n v="42"/>
    <n v="25"/>
  </r>
  <r>
    <x v="0"/>
    <s v="ERGO"/>
    <x v="9"/>
    <n v="4441"/>
    <s v="Building Material and Supplies Dealers"/>
    <n v="14506"/>
    <n v="2324"/>
    <n v="198875"/>
    <n v="912"/>
    <n v="0.44"/>
    <n v="17"/>
    <n v="69"/>
    <n v="43"/>
    <n v="26"/>
  </r>
  <r>
    <x v="0"/>
    <s v="ERGO"/>
    <x v="9"/>
    <n v="4235"/>
    <s v="Metal and Mineral (except Petroleum) Merchant Wholesalers"/>
    <n v="4847"/>
    <n v="767"/>
    <n v="97913"/>
    <n v="444"/>
    <n v="0.45"/>
    <n v="46"/>
    <n v="67"/>
    <n v="56.5"/>
    <n v="39"/>
  </r>
  <r>
    <x v="0"/>
    <s v="ERGO"/>
    <x v="9"/>
    <n v="4231"/>
    <s v="Motor Vehicle and Motor Vehicle Parts and Supplies Merchant Wholesalers"/>
    <n v="7072"/>
    <n v="1106"/>
    <n v="112379"/>
    <n v="490"/>
    <n v="0.44"/>
    <n v="42"/>
    <n v="71"/>
    <n v="56.5"/>
    <n v="39"/>
  </r>
  <r>
    <x v="0"/>
    <s v="ERGO"/>
    <x v="9"/>
    <n v="4239"/>
    <s v="Miscellaneous Durable Goods Merchant Wholesalers"/>
    <n v="9299"/>
    <n v="1712"/>
    <n v="108110"/>
    <n v="436"/>
    <n v="0.39"/>
    <n v="48"/>
    <n v="87"/>
    <n v="67.5"/>
    <n v="53"/>
  </r>
  <r>
    <x v="0"/>
    <s v="ERGO"/>
    <x v="9"/>
    <n v="4233"/>
    <s v="Lumber and Other Construction Materials Merchant Wholesalers"/>
    <n v="5543"/>
    <n v="1008"/>
    <n v="67610"/>
    <n v="285"/>
    <n v="0.42"/>
    <n v="65"/>
    <n v="73"/>
    <n v="69"/>
    <n v="57"/>
  </r>
  <r>
    <x v="0"/>
    <s v="ERGO"/>
    <x v="9"/>
    <n v="4422"/>
    <s v="Home Furnishings Stores"/>
    <n v="7958"/>
    <n v="1313"/>
    <n v="51600"/>
    <n v="235"/>
    <n v="0.46"/>
    <n v="76"/>
    <n v="64"/>
    <n v="70"/>
    <n v="59"/>
  </r>
  <r>
    <x v="0"/>
    <s v="ERGO"/>
    <x v="9"/>
    <n v="4413"/>
    <s v="Automotive Parts, Accessories, and Tire Stores"/>
    <n v="10908"/>
    <n v="1709"/>
    <n v="127472"/>
    <n v="468"/>
    <n v="0.36"/>
    <n v="44"/>
    <n v="104"/>
    <n v="74"/>
    <n v="64"/>
  </r>
  <r>
    <x v="0"/>
    <s v="ERGO"/>
    <x v="9"/>
    <n v="4237"/>
    <s v="Hardware, and Plumbing and Heating Equipment and Supplies Merchant Wholesalers"/>
    <n v="5848"/>
    <n v="930"/>
    <n v="92461"/>
    <n v="349"/>
    <n v="0.38"/>
    <n v="57"/>
    <n v="94"/>
    <n v="75.5"/>
    <n v="66"/>
  </r>
  <r>
    <x v="0"/>
    <s v="ERGO"/>
    <x v="9"/>
    <n v="4238"/>
    <s v="Machinery, Equipment, and Supplies Merchant Wholesalers"/>
    <n v="24802"/>
    <n v="4022"/>
    <n v="300036"/>
    <n v="826"/>
    <n v="0.27"/>
    <n v="21"/>
    <n v="131"/>
    <n v="76"/>
    <n v="68"/>
  </r>
  <r>
    <x v="0"/>
    <s v="ERGO"/>
    <x v="9"/>
    <n v="4451"/>
    <s v="Grocery Stores"/>
    <n v="20806"/>
    <n v="3966"/>
    <n v="267251"/>
    <n v="762"/>
    <n v="0.28000000000000003"/>
    <n v="25"/>
    <n v="128"/>
    <n v="76.5"/>
    <n v="71"/>
  </r>
  <r>
    <x v="0"/>
    <s v="ERGO"/>
    <x v="9"/>
    <n v="4241"/>
    <s v="Paper and Paper Product Merchant Wholesalers"/>
    <n v="3749"/>
    <n v="619"/>
    <n v="41370"/>
    <n v="189"/>
    <n v="0.45"/>
    <n v="93"/>
    <n v="66"/>
    <n v="79.5"/>
    <n v="76"/>
  </r>
  <r>
    <x v="0"/>
    <s v="ERGO"/>
    <x v="9"/>
    <n v="4411"/>
    <s v="Automobile Dealers"/>
    <n v="17700"/>
    <n v="2771"/>
    <n v="445934"/>
    <n v="926"/>
    <n v="0.21"/>
    <n v="16"/>
    <n v="145"/>
    <n v="80.5"/>
    <n v="78"/>
  </r>
  <r>
    <x v="0"/>
    <s v="ERGO"/>
    <x v="9"/>
    <n v="4249"/>
    <s v="Miscellaneous Nondurable Goods Merchant Wholesalers"/>
    <n v="7354"/>
    <n v="1356"/>
    <n v="92370"/>
    <n v="275"/>
    <n v="0.28999999999999998"/>
    <n v="66"/>
    <n v="125"/>
    <n v="95.5"/>
    <n v="90"/>
  </r>
  <r>
    <x v="0"/>
    <s v="ERGO"/>
    <x v="9"/>
    <n v="4471"/>
    <s v="Gasoline Stations"/>
    <n v="16189"/>
    <n v="3100"/>
    <n v="153899"/>
    <n v="354"/>
    <n v="0.23"/>
    <n v="54"/>
    <n v="141"/>
    <n v="97.5"/>
    <n v="93"/>
  </r>
  <r>
    <x v="0"/>
    <s v="ERGO"/>
    <x v="9"/>
    <n v="4542"/>
    <s v="Vending Machine Operators"/>
    <n v="2044"/>
    <n v="355"/>
    <n v="19475"/>
    <n v="102"/>
    <n v="0.52"/>
    <n v="148"/>
    <n v="49"/>
    <n v="98.5"/>
    <n v="94"/>
  </r>
  <r>
    <x v="0"/>
    <s v="ERGO"/>
    <x v="9"/>
    <n v="4251"/>
    <s v="Wholesale Electronic Markets and Agents and Brokers"/>
    <n v="45169"/>
    <n v="9607"/>
    <n v="204636"/>
    <n v="400"/>
    <n v="0.19"/>
    <n v="50"/>
    <n v="153"/>
    <n v="101.5"/>
    <n v="101"/>
  </r>
  <r>
    <x v="0"/>
    <s v="ERGO"/>
    <x v="9"/>
    <n v="4452"/>
    <s v="Specialty Food Stores"/>
    <n v="6425"/>
    <n v="1191"/>
    <n v="59102"/>
    <n v="196"/>
    <n v="0.33"/>
    <n v="88"/>
    <n v="117"/>
    <n v="102.5"/>
    <n v="104"/>
  </r>
  <r>
    <x v="0"/>
    <s v="ERGO"/>
    <x v="9"/>
    <n v="4453"/>
    <s v="Beer, Wine, and Liquor Stores"/>
    <n v="9412"/>
    <n v="1735"/>
    <n v="40319"/>
    <n v="154"/>
    <n v="0.38"/>
    <n v="115"/>
    <n v="91"/>
    <n v="103"/>
    <n v="105"/>
  </r>
  <r>
    <x v="0"/>
    <s v="ERGO"/>
    <x v="9"/>
    <n v="4234"/>
    <s v="Professional and Commercial Equipment and Supplies Merchant Wholesalers"/>
    <n v="12989"/>
    <n v="2580"/>
    <n v="166828"/>
    <n v="303"/>
    <n v="0.18"/>
    <n v="62"/>
    <n v="156"/>
    <n v="109"/>
    <n v="113"/>
  </r>
  <r>
    <x v="0"/>
    <s v="ERGO"/>
    <x v="9"/>
    <n v="4532"/>
    <s v="Office Supplies, Stationery, and Gift Stores"/>
    <n v="9376"/>
    <n v="1860"/>
    <n v="78509"/>
    <n v="199"/>
    <n v="0.25"/>
    <n v="84"/>
    <n v="135"/>
    <n v="109.5"/>
    <n v="114"/>
  </r>
  <r>
    <x v="0"/>
    <s v="ERGO"/>
    <x v="9"/>
    <n v="4481"/>
    <s v="Clothing Stores"/>
    <n v="8935"/>
    <n v="1749"/>
    <n v="114502"/>
    <n v="237"/>
    <n v="0.21"/>
    <n v="74"/>
    <n v="146"/>
    <n v="110"/>
    <n v="116"/>
  </r>
  <r>
    <x v="0"/>
    <s v="ERGO"/>
    <x v="9"/>
    <n v="4246"/>
    <s v="Chemical and Allied Products Merchant Wholesalers"/>
    <n v="5278"/>
    <n v="931"/>
    <n v="55641"/>
    <n v="166"/>
    <n v="0.28999999999999998"/>
    <n v="108"/>
    <n v="126"/>
    <n v="117"/>
    <n v="122"/>
  </r>
  <r>
    <x v="0"/>
    <s v="ERGO"/>
    <x v="9"/>
    <n v="4543"/>
    <s v="Direct Selling Establishments"/>
    <n v="2852"/>
    <n v="524"/>
    <n v="37639"/>
    <n v="134"/>
    <n v="0.36"/>
    <n v="128"/>
    <n v="108"/>
    <n v="118"/>
    <n v="123"/>
  </r>
  <r>
    <x v="0"/>
    <s v="ERGO"/>
    <x v="9"/>
    <n v="4431"/>
    <s v="Electronics and Appliance Stores"/>
    <n v="10700"/>
    <n v="2254"/>
    <n v="94204"/>
    <n v="189"/>
    <n v="0.2"/>
    <n v="93"/>
    <n v="148"/>
    <n v="120.5"/>
    <n v="128"/>
  </r>
  <r>
    <x v="0"/>
    <s v="ERGO"/>
    <x v="9"/>
    <n v="4533"/>
    <s v="Used Merchandise Stores"/>
    <n v="3056"/>
    <n v="673"/>
    <n v="29361"/>
    <n v="109"/>
    <n v="0.37"/>
    <n v="143"/>
    <n v="99"/>
    <n v="121"/>
    <n v="129"/>
  </r>
  <r>
    <x v="0"/>
    <s v="ERGO"/>
    <x v="9"/>
    <n v="4539"/>
    <s v="Other Miscellaneous Store Retailers"/>
    <n v="12190"/>
    <n v="2423"/>
    <n v="81153"/>
    <n v="173"/>
    <n v="0.21"/>
    <n v="102"/>
    <n v="144"/>
    <n v="123"/>
    <n v="131"/>
  </r>
  <r>
    <x v="0"/>
    <s v="ERGO"/>
    <x v="9"/>
    <n v="4529"/>
    <s v="Other General Merchandise Stores"/>
    <n v="2521"/>
    <n v="528"/>
    <n v="32704"/>
    <n v="113"/>
    <n v="0.35"/>
    <n v="138"/>
    <n v="111"/>
    <n v="124.5"/>
    <n v="136"/>
  </r>
  <r>
    <x v="0"/>
    <s v="ERGO"/>
    <x v="9"/>
    <n v="4232"/>
    <s v="Furniture and Home Furnishing Merchant Wholesalers"/>
    <n v="2368"/>
    <n v="473"/>
    <n v="29323"/>
    <n v="104"/>
    <n v="0.35"/>
    <n v="146"/>
    <n v="110"/>
    <n v="128"/>
    <n v="140"/>
  </r>
  <r>
    <x v="0"/>
    <s v="ERGO"/>
    <x v="9"/>
    <n v="4442"/>
    <s v="Lawn and Garden Equipment and Supplies Stores"/>
    <n v="6428"/>
    <n v="1116"/>
    <n v="53816"/>
    <n v="138"/>
    <n v="0.26"/>
    <n v="126"/>
    <n v="134"/>
    <n v="130"/>
    <n v="146"/>
  </r>
  <r>
    <x v="0"/>
    <s v="ERGO"/>
    <x v="9"/>
    <n v="4236"/>
    <s v="Household Appliances and Electrical and Electronic Goods Merchant Wholesalers"/>
    <n v="6790"/>
    <n v="1292"/>
    <n v="95106"/>
    <n v="161"/>
    <n v="0.17"/>
    <n v="112"/>
    <n v="158"/>
    <n v="135"/>
    <n v="152"/>
  </r>
  <r>
    <x v="0"/>
    <s v="ERGO"/>
    <x v="9"/>
    <n v="4511"/>
    <s v="Sporting Goods, Hobby, and Musical Instrument Stores"/>
    <n v="10781"/>
    <n v="1970"/>
    <n v="75870"/>
    <n v="116"/>
    <n v="0.15"/>
    <n v="135"/>
    <n v="160"/>
    <n v="147.5"/>
    <n v="169"/>
  </r>
  <r>
    <x v="0"/>
    <s v="ERGO"/>
    <x v="9"/>
    <n v="4412"/>
    <s v="Other Motor Vehicle Dealers"/>
    <n v="4487"/>
    <n v="736"/>
    <n v="43437"/>
    <n v="96"/>
    <n v="0.22"/>
    <n v="153"/>
    <n v="143"/>
    <n v="148"/>
    <n v="170"/>
  </r>
  <r>
    <x v="0"/>
    <s v="ERGO"/>
    <x v="9"/>
    <n v="4541"/>
    <s v="Electronic Shopping and Mail-Order Houses"/>
    <n v="2806"/>
    <n v="709"/>
    <n v="44844"/>
    <n v="91"/>
    <n v="0.2"/>
    <n v="159"/>
    <n v="147"/>
    <n v="153"/>
    <n v="175"/>
  </r>
  <r>
    <x v="0"/>
    <s v="ERGO"/>
    <x v="9"/>
    <n v="4461"/>
    <s v="Health and Personal Care Stores"/>
    <n v="11726"/>
    <n v="1919"/>
    <n v="121262"/>
    <n v="109"/>
    <n v="0.09"/>
    <n v="143"/>
    <n v="179"/>
    <n v="161"/>
    <n v="177"/>
  </r>
  <r>
    <x v="0"/>
    <s v="ERGO"/>
    <x v="9"/>
    <n v="4242"/>
    <s v="Drugs and Druggists' Sundries Merchant Wholesalers"/>
    <n v="2035"/>
    <n v="471"/>
    <n v="51480"/>
    <n v="58"/>
    <n v="0.11"/>
    <n v="190"/>
    <n v="176"/>
    <n v="183"/>
    <n v="190"/>
  </r>
  <r>
    <x v="0"/>
    <s v="ERGO"/>
    <x v="10"/>
    <n v="4841"/>
    <s v="General Freight Trucking"/>
    <n v="22219"/>
    <n v="4528"/>
    <n v="309858"/>
    <n v="1762"/>
    <n v="0.56000000000000005"/>
    <n v="6"/>
    <n v="32"/>
    <n v="19"/>
    <n v="8"/>
  </r>
  <r>
    <x v="0"/>
    <s v="ERGO"/>
    <x v="10"/>
    <n v="4931"/>
    <s v="Warehousing and Storage"/>
    <n v="3068"/>
    <n v="625"/>
    <n v="88248"/>
    <n v="667"/>
    <n v="0.75"/>
    <n v="28"/>
    <n v="18"/>
    <n v="23"/>
    <n v="12"/>
  </r>
  <r>
    <x v="0"/>
    <s v="ERGO"/>
    <x v="10"/>
    <n v="4811"/>
    <s v="Scheduled Air Transportation"/>
    <n v="223"/>
    <n v="50"/>
    <n v="52769"/>
    <n v="492"/>
    <n v="0.92"/>
    <n v="41"/>
    <n v="12"/>
    <n v="26.5"/>
    <n v="14"/>
  </r>
  <r>
    <x v="0"/>
    <s v="ERGO"/>
    <x v="10"/>
    <n v="4842"/>
    <s v="Specialized Freight Trucking"/>
    <n v="13682"/>
    <n v="2424"/>
    <n v="124650"/>
    <n v="671"/>
    <n v="0.54"/>
    <n v="27"/>
    <n v="42"/>
    <n v="34.5"/>
    <n v="21"/>
  </r>
  <r>
    <x v="0"/>
    <s v="ERGO"/>
    <x v="10"/>
    <n v="4921"/>
    <s v="Couriers and Express Delivery Services"/>
    <n v="1250"/>
    <n v="263"/>
    <n v="14214"/>
    <n v="132"/>
    <n v="0.93"/>
    <n v="130"/>
    <n v="11"/>
    <n v="70.5"/>
    <n v="61"/>
  </r>
  <r>
    <x v="0"/>
    <s v="ERGO"/>
    <x v="10"/>
    <n v="4881"/>
    <s v="Support Activities for Air Transportation"/>
    <n v="1270"/>
    <n v="243"/>
    <n v="23585"/>
    <n v="142"/>
    <n v="0.56999999999999995"/>
    <n v="122"/>
    <n v="30"/>
    <n v="76"/>
    <n v="68"/>
  </r>
  <r>
    <x v="0"/>
    <s v="ERGO"/>
    <x v="10"/>
    <n v="4854"/>
    <s v="School and Employee Bus Transportation"/>
    <n v="269"/>
    <n v="45"/>
    <n v="18086"/>
    <n v="99"/>
    <n v="0.55000000000000004"/>
    <n v="150"/>
    <n v="38"/>
    <n v="94"/>
    <n v="88"/>
  </r>
  <r>
    <x v="0"/>
    <s v="ERGO"/>
    <x v="10"/>
    <n v="4884"/>
    <s v="Support Activities for Road Transportation"/>
    <n v="3180"/>
    <n v="631"/>
    <n v="24056"/>
    <n v="90"/>
    <n v="0.37"/>
    <n v="161"/>
    <n v="98"/>
    <n v="129.5"/>
    <n v="144"/>
  </r>
  <r>
    <x v="0"/>
    <s v="ERGO"/>
    <x v="10"/>
    <n v="4889"/>
    <s v="Other Support Activities for Transportation"/>
    <n v="977"/>
    <n v="220"/>
    <n v="13767"/>
    <n v="58"/>
    <n v="0.42"/>
    <n v="190"/>
    <n v="72"/>
    <n v="131"/>
    <n v="147"/>
  </r>
  <r>
    <x v="0"/>
    <s v="ERGO"/>
    <x v="10"/>
    <n v="2211"/>
    <s v="Electric Power Generation, Transmission and Distribution"/>
    <n v="450"/>
    <n v="70"/>
    <n v="22450"/>
    <n v="82"/>
    <n v="0.37"/>
    <n v="169"/>
    <n v="101"/>
    <n v="135"/>
    <n v="152"/>
  </r>
  <r>
    <x v="0"/>
    <s v="ERGO"/>
    <x v="10"/>
    <n v="4885"/>
    <s v="Freight Transportation Arrangement"/>
    <n v="3746"/>
    <n v="661"/>
    <n v="45703"/>
    <n v="91"/>
    <n v="0.18"/>
    <n v="159"/>
    <n v="155"/>
    <n v="157"/>
    <n v="176"/>
  </r>
  <r>
    <x v="0"/>
    <s v="ERGO"/>
    <x v="10"/>
    <n v="4812"/>
    <s v="Nonscheduled Air Transportation"/>
    <n v="650"/>
    <n v="134"/>
    <n v="40144"/>
    <n v="68"/>
    <n v="0.17"/>
    <n v="182"/>
    <n v="157"/>
    <n v="169.5"/>
    <n v="180"/>
  </r>
  <r>
    <x v="1"/>
    <s v="ERGO"/>
    <x v="0"/>
    <n v="1111"/>
    <s v="Oilseed and Grain Farming"/>
    <n v="1103"/>
    <n v="208"/>
    <n v="7439"/>
    <n v="3"/>
    <n v="0.04"/>
    <s v="."/>
    <s v="."/>
    <s v="."/>
    <s v="."/>
  </r>
  <r>
    <x v="1"/>
    <s v="ERGO"/>
    <x v="0"/>
    <n v="1112"/>
    <s v="Vegetable and Melon Farming"/>
    <n v="585"/>
    <n v="108"/>
    <n v="13321"/>
    <n v="11"/>
    <n v="0.08"/>
    <s v="."/>
    <s v="."/>
    <s v="."/>
    <s v="."/>
  </r>
  <r>
    <x v="1"/>
    <s v="ERGO"/>
    <x v="0"/>
    <n v="1113"/>
    <s v="Fruit and Tree Nut Farming"/>
    <n v="312"/>
    <n v="50"/>
    <n v="4174"/>
    <n v="3"/>
    <n v="7.0000000000000007E-2"/>
    <s v="."/>
    <s v="."/>
    <s v="."/>
    <s v="."/>
  </r>
  <r>
    <x v="1"/>
    <s v="ERGO"/>
    <x v="0"/>
    <n v="1119"/>
    <s v="Other Crop Farming"/>
    <n v="983"/>
    <n v="264"/>
    <n v="7897"/>
    <n v="9"/>
    <n v="0.11"/>
    <s v="."/>
    <s v="."/>
    <s v="."/>
    <s v="."/>
  </r>
  <r>
    <x v="1"/>
    <s v="ERGO"/>
    <x v="0"/>
    <n v="1121"/>
    <s v="Cattle Ranching and Farming"/>
    <n v="1469"/>
    <n v="260"/>
    <n v="16055"/>
    <n v="15"/>
    <n v="0.09"/>
    <s v="."/>
    <s v="."/>
    <s v="."/>
    <s v="."/>
  </r>
  <r>
    <x v="1"/>
    <s v="ERGO"/>
    <x v="0"/>
    <n v="1122"/>
    <s v="Hog and Pig Farming"/>
    <n v="391"/>
    <n v="66"/>
    <n v="5427"/>
    <n v="14"/>
    <n v="0.26"/>
    <s v="."/>
    <s v="."/>
    <s v="."/>
    <s v="."/>
  </r>
  <r>
    <x v="1"/>
    <s v="ERGO"/>
    <x v="0"/>
    <n v="1123"/>
    <s v="Poultry and Egg Production"/>
    <n v="347"/>
    <n v="62"/>
    <n v="18999"/>
    <n v="38"/>
    <n v="0.2"/>
    <s v="."/>
    <s v="."/>
    <s v="."/>
    <s v="."/>
  </r>
  <r>
    <x v="1"/>
    <s v="ERGO"/>
    <x v="0"/>
    <n v="1124"/>
    <s v="Sheep and Goat Farming"/>
    <n v="18"/>
    <n v="5"/>
    <n v="115"/>
    <n v="0"/>
    <n v="0"/>
    <s v="."/>
    <s v="."/>
    <s v="."/>
    <s v="."/>
  </r>
  <r>
    <x v="1"/>
    <s v="ERGO"/>
    <x v="0"/>
    <n v="1125"/>
    <s v="Aquaculture"/>
    <n v="71"/>
    <n v="13"/>
    <n v="381"/>
    <n v="2"/>
    <n v="0.52"/>
    <s v="."/>
    <s v="."/>
    <s v="."/>
    <s v="."/>
  </r>
  <r>
    <x v="1"/>
    <s v="ERGO"/>
    <x v="0"/>
    <n v="1129"/>
    <s v="Other Animal Production"/>
    <n v="573"/>
    <n v="124"/>
    <n v="3212"/>
    <n v="5"/>
    <n v="0.16"/>
    <s v="."/>
    <s v="."/>
    <s v="."/>
    <s v="."/>
  </r>
  <r>
    <x v="1"/>
    <s v="ERGO"/>
    <x v="0"/>
    <n v="1131"/>
    <s v="Timber Tract Operations"/>
    <n v="31"/>
    <n v="6"/>
    <n v="58"/>
    <n v="0"/>
    <n v="0"/>
    <s v="."/>
    <s v="."/>
    <s v="."/>
    <s v="."/>
  </r>
  <r>
    <x v="1"/>
    <s v="ERGO"/>
    <x v="0"/>
    <n v="1132"/>
    <s v="Forest Nurseries and Gathering of Forest Products"/>
    <n v="23"/>
    <n v="5"/>
    <n v="298"/>
    <n v="0"/>
    <n v="0"/>
    <s v="."/>
    <s v="."/>
    <s v="."/>
    <s v="."/>
  </r>
  <r>
    <x v="1"/>
    <s v="ERGO"/>
    <x v="0"/>
    <n v="1133"/>
    <s v="Logging"/>
    <n v="847"/>
    <n v="167"/>
    <n v="4567"/>
    <n v="20"/>
    <n v="0.44"/>
    <s v="."/>
    <s v="."/>
    <s v="."/>
    <s v="."/>
  </r>
  <r>
    <x v="1"/>
    <s v="ERGO"/>
    <x v="0"/>
    <n v="1141"/>
    <s v="Fishing"/>
    <n v="21"/>
    <n v="3"/>
    <n v="57"/>
    <n v="0"/>
    <n v="0"/>
    <s v="."/>
    <s v="."/>
    <s v="."/>
    <s v="."/>
  </r>
  <r>
    <x v="1"/>
    <s v="ERGO"/>
    <x v="0"/>
    <n v="1142"/>
    <s v="Hunting and Trapping"/>
    <n v="41"/>
    <n v="7"/>
    <n v="90"/>
    <n v="0"/>
    <n v="0"/>
    <s v="."/>
    <s v="."/>
    <s v="."/>
    <s v="."/>
  </r>
  <r>
    <x v="1"/>
    <s v="ERGO"/>
    <x v="0"/>
    <n v="1151"/>
    <s v="Support Activities for Crop Production"/>
    <n v="661"/>
    <n v="139"/>
    <n v="5202"/>
    <n v="11"/>
    <n v="0.21"/>
    <s v="."/>
    <s v="."/>
    <s v="."/>
    <s v="."/>
  </r>
  <r>
    <x v="1"/>
    <s v="ERGO"/>
    <x v="0"/>
    <n v="1152"/>
    <s v="Support Activities for Animal Production"/>
    <n v="830"/>
    <n v="156"/>
    <n v="7855"/>
    <n v="12"/>
    <n v="0.15"/>
    <s v="."/>
    <s v="."/>
    <s v="."/>
    <s v="."/>
  </r>
  <r>
    <x v="1"/>
    <s v="ERGO"/>
    <x v="0"/>
    <n v="1153"/>
    <s v="Support Activities for Forestry"/>
    <n v="72"/>
    <n v="16"/>
    <n v="218"/>
    <n v="0"/>
    <n v="0"/>
    <s v="."/>
    <s v="."/>
    <s v="."/>
    <s v="."/>
  </r>
  <r>
    <x v="1"/>
    <s v="ERGO"/>
    <x v="1"/>
    <n v="2372"/>
    <s v="Land Subdivision"/>
    <n v="2191"/>
    <n v="454"/>
    <n v="11768"/>
    <n v="15"/>
    <n v="0.13"/>
    <s v="."/>
    <s v="."/>
    <s v="."/>
    <s v="."/>
  </r>
  <r>
    <x v="1"/>
    <s v="ERGO"/>
    <x v="2"/>
    <n v="6222"/>
    <s v="Psychiatric and Substance Abuse Hospitals"/>
    <n v="71"/>
    <n v="18"/>
    <n v="8505"/>
    <n v="41"/>
    <n v="0.48"/>
    <s v="."/>
    <s v="."/>
    <s v="."/>
    <s v="."/>
  </r>
  <r>
    <x v="1"/>
    <s v="ERGO"/>
    <x v="3"/>
    <n v="3112"/>
    <s v="Grain and Oilseed Milling"/>
    <n v="166"/>
    <n v="31"/>
    <n v="5884"/>
    <n v="20"/>
    <n v="0.34"/>
    <s v="."/>
    <s v="."/>
    <s v="."/>
    <s v="."/>
  </r>
  <r>
    <x v="1"/>
    <s v="ERGO"/>
    <x v="3"/>
    <n v="3113"/>
    <s v="Sugar and Confectionery Product Manufacturing"/>
    <n v="761"/>
    <n v="132"/>
    <n v="10736"/>
    <n v="38"/>
    <n v="0.35"/>
    <s v="."/>
    <s v="."/>
    <s v="."/>
    <s v="."/>
  </r>
  <r>
    <x v="1"/>
    <s v="ERGO"/>
    <x v="3"/>
    <n v="3117"/>
    <s v="Seafood Product Preparation and Packaging"/>
    <n v="34"/>
    <n v="5"/>
    <n v="469"/>
    <n v="3"/>
    <n v="0.64"/>
    <s v="."/>
    <s v="."/>
    <s v="."/>
    <s v="."/>
  </r>
  <r>
    <x v="1"/>
    <s v="ERGO"/>
    <x v="3"/>
    <n v="3131"/>
    <s v="Fiber, Yarn, and Thread Mills"/>
    <n v="32"/>
    <n v="9"/>
    <n v="123"/>
    <n v="1"/>
    <n v="0.81"/>
    <s v="."/>
    <s v="."/>
    <s v="."/>
    <s v="."/>
  </r>
  <r>
    <x v="1"/>
    <s v="ERGO"/>
    <x v="3"/>
    <n v="3132"/>
    <s v="Fabric Mills"/>
    <n v="266"/>
    <n v="54"/>
    <n v="9441"/>
    <n v="52"/>
    <n v="0.55000000000000004"/>
    <s v="."/>
    <s v="."/>
    <s v="."/>
    <s v="."/>
  </r>
  <r>
    <x v="1"/>
    <s v="ERGO"/>
    <x v="3"/>
    <n v="3151"/>
    <s v="Apparel Knitting Mills"/>
    <n v="17"/>
    <n v="5"/>
    <n v="131"/>
    <n v="0"/>
    <n v="0"/>
    <s v="."/>
    <s v="."/>
    <s v="."/>
    <s v="."/>
  </r>
  <r>
    <x v="1"/>
    <s v="ERGO"/>
    <x v="3"/>
    <n v="3152"/>
    <s v="Cut and Sew Apparel Manufacturing"/>
    <n v="883"/>
    <n v="175"/>
    <n v="14597"/>
    <n v="43"/>
    <n v="0.28000000000000003"/>
    <s v="."/>
    <s v="."/>
    <s v="."/>
    <s v="."/>
  </r>
  <r>
    <x v="1"/>
    <s v="ERGO"/>
    <x v="3"/>
    <n v="3159"/>
    <s v="Apparel Accessories and Other Apparel Manufacturing"/>
    <n v="118"/>
    <n v="27"/>
    <n v="1226"/>
    <n v="6"/>
    <n v="0.49"/>
    <s v="."/>
    <s v="."/>
    <s v="."/>
    <s v="."/>
  </r>
  <r>
    <x v="1"/>
    <s v="ERGO"/>
    <x v="3"/>
    <n v="3161"/>
    <s v="Leather and Hide Tanning and Finishing"/>
    <n v="39"/>
    <n v="12"/>
    <n v="342"/>
    <n v="3"/>
    <n v="0.88"/>
    <s v="."/>
    <s v="."/>
    <s v="."/>
    <s v="."/>
  </r>
  <r>
    <x v="1"/>
    <s v="ERGO"/>
    <x v="3"/>
    <n v="3162"/>
    <s v="Footwear Manufacturing"/>
    <n v="22"/>
    <n v="5"/>
    <n v="764"/>
    <n v="5"/>
    <n v="0.65"/>
    <s v="."/>
    <s v="."/>
    <s v="."/>
    <s v="."/>
  </r>
  <r>
    <x v="1"/>
    <s v="ERGO"/>
    <x v="3"/>
    <n v="3169"/>
    <s v="Other Leather and Allied Product Manufacturing"/>
    <n v="180"/>
    <n v="34"/>
    <n v="3950"/>
    <n v="12"/>
    <n v="0.3"/>
    <s v="."/>
    <s v="."/>
    <s v="."/>
    <s v="."/>
  </r>
  <r>
    <x v="1"/>
    <s v="ERGO"/>
    <x v="3"/>
    <n v="3212"/>
    <s v="Veneer, Plywood, and Engineered Wood Product Manufacturing"/>
    <n v="464"/>
    <n v="83"/>
    <n v="16035"/>
    <n v="52"/>
    <n v="0.32"/>
    <s v="."/>
    <s v="."/>
    <s v="."/>
    <s v="."/>
  </r>
  <r>
    <x v="1"/>
    <s v="ERGO"/>
    <x v="3"/>
    <n v="3221"/>
    <s v="Pulp, Paper, and Paperboard Mills"/>
    <n v="149"/>
    <n v="40"/>
    <n v="8302"/>
    <n v="35"/>
    <n v="0.42"/>
    <s v="."/>
    <s v="."/>
    <s v="."/>
    <s v="."/>
  </r>
  <r>
    <x v="1"/>
    <s v="ERGO"/>
    <x v="3"/>
    <n v="3253"/>
    <s v="Pesticide, Fertilizer, and Other Agricultural Chemical Manufacturing"/>
    <n v="190"/>
    <n v="33"/>
    <n v="8507"/>
    <n v="23"/>
    <n v="0.27"/>
    <s v="."/>
    <s v="."/>
    <s v="."/>
    <s v="."/>
  </r>
  <r>
    <x v="1"/>
    <s v="ERGO"/>
    <x v="3"/>
    <n v="3254"/>
    <s v="Pharmaceutical and Medicine Manufacturing"/>
    <n v="347"/>
    <n v="68"/>
    <n v="30229"/>
    <n v="51"/>
    <n v="0.17"/>
    <s v="."/>
    <s v="."/>
    <s v="."/>
    <s v="."/>
  </r>
  <r>
    <x v="1"/>
    <s v="ERGO"/>
    <x v="3"/>
    <n v="3274"/>
    <s v="Lime and Gypsum Product Manufacturing"/>
    <n v="160"/>
    <n v="27"/>
    <n v="3521"/>
    <n v="16"/>
    <n v="0.45"/>
    <s v="."/>
    <s v="."/>
    <s v="."/>
    <s v="."/>
  </r>
  <r>
    <x v="1"/>
    <s v="ERGO"/>
    <x v="3"/>
    <n v="3341"/>
    <s v="Computer and Peripheral Equipment Manufacturing"/>
    <n v="296"/>
    <n v="63"/>
    <n v="8562"/>
    <n v="14"/>
    <n v="0.16"/>
    <s v="."/>
    <s v="."/>
    <s v="."/>
    <s v="."/>
  </r>
  <r>
    <x v="1"/>
    <s v="ERGO"/>
    <x v="3"/>
    <n v="3342"/>
    <s v="Communications Equipment Manufacturing"/>
    <n v="442"/>
    <n v="101"/>
    <n v="31339"/>
    <n v="28"/>
    <n v="0.08"/>
    <s v="."/>
    <s v="."/>
    <s v="."/>
    <s v="."/>
  </r>
  <r>
    <x v="1"/>
    <s v="ERGO"/>
    <x v="3"/>
    <n v="3343"/>
    <s v="Audio and Video Equipment Manufacturing"/>
    <n v="91"/>
    <n v="16"/>
    <n v="1109"/>
    <n v="5"/>
    <n v="0.45"/>
    <s v="."/>
    <s v="."/>
    <s v="."/>
    <s v="."/>
  </r>
  <r>
    <x v="1"/>
    <s v="ERGO"/>
    <x v="3"/>
    <n v="3346"/>
    <s v="Manufacturing and Reproducing Magnetic and Optical Media"/>
    <n v="164"/>
    <n v="36"/>
    <n v="2944"/>
    <n v="3"/>
    <n v="0.1"/>
    <s v="."/>
    <s v="."/>
    <s v="."/>
    <s v="."/>
  </r>
  <r>
    <x v="1"/>
    <s v="ERGO"/>
    <x v="3"/>
    <n v="3352"/>
    <s v="Household Appliance Manufacturing"/>
    <n v="152"/>
    <n v="40"/>
    <n v="9728"/>
    <n v="52"/>
    <n v="0.53"/>
    <s v="."/>
    <s v="."/>
    <s v="."/>
    <s v="."/>
  </r>
  <r>
    <x v="1"/>
    <s v="ERGO"/>
    <x v="3"/>
    <n v="3365"/>
    <s v="Railroad Rolling Stock Manufacturing"/>
    <n v="103"/>
    <n v="23"/>
    <n v="3130"/>
    <n v="31"/>
    <n v="0.99"/>
    <s v="."/>
    <s v="."/>
    <s v="."/>
    <s v="."/>
  </r>
  <r>
    <x v="1"/>
    <s v="ERGO"/>
    <x v="3"/>
    <n v="3366"/>
    <s v="Ship and Boat Building"/>
    <n v="132"/>
    <n v="37"/>
    <n v="3190"/>
    <n v="10"/>
    <n v="0.31"/>
    <s v="."/>
    <s v="."/>
    <s v="."/>
    <s v="."/>
  </r>
  <r>
    <x v="1"/>
    <s v="ERGO"/>
    <x v="3"/>
    <n v="3369"/>
    <s v="Other Transportation Equipment Manufacturing"/>
    <n v="257"/>
    <n v="57"/>
    <n v="7452"/>
    <n v="46"/>
    <n v="0.62"/>
    <s v="."/>
    <s v="."/>
    <s v="."/>
    <s v="."/>
  </r>
  <r>
    <x v="1"/>
    <s v="ERGO"/>
    <x v="4"/>
    <n v="2122"/>
    <s v="Metal Ore Mining"/>
    <n v="2"/>
    <n v="1"/>
    <n v="2"/>
    <n v="0"/>
    <n v="0"/>
    <s v="."/>
    <s v="."/>
    <s v="."/>
    <s v="."/>
  </r>
  <r>
    <x v="1"/>
    <s v="ERGO"/>
    <x v="7"/>
    <n v="2111"/>
    <s v="Oil and Gas Extraction"/>
    <n v="1646"/>
    <n v="227"/>
    <n v="10132"/>
    <n v="19"/>
    <n v="0.19"/>
    <s v="."/>
    <s v="."/>
    <s v="."/>
    <s v="."/>
  </r>
  <r>
    <x v="1"/>
    <s v="ERGO"/>
    <x v="8"/>
    <n v="5112"/>
    <s v="Software Publishers"/>
    <n v="2067"/>
    <n v="544"/>
    <n v="22993"/>
    <n v="2"/>
    <n v="0.01"/>
    <s v="."/>
    <s v="."/>
    <s v="."/>
    <s v="."/>
  </r>
  <r>
    <x v="1"/>
    <s v="ERGO"/>
    <x v="8"/>
    <n v="5121"/>
    <s v="Motion Picture and Video Industries"/>
    <n v="2960"/>
    <n v="543"/>
    <n v="32387"/>
    <n v="27"/>
    <n v="0.08"/>
    <s v="."/>
    <s v="."/>
    <s v="."/>
    <s v="."/>
  </r>
  <r>
    <x v="1"/>
    <s v="ERGO"/>
    <x v="8"/>
    <n v="5122"/>
    <s v="Sound Recording Industries"/>
    <n v="405"/>
    <n v="81"/>
    <n v="2119"/>
    <n v="6"/>
    <n v="0.28000000000000003"/>
    <s v="."/>
    <s v="."/>
    <s v="."/>
    <s v="."/>
  </r>
  <r>
    <x v="1"/>
    <s v="ERGO"/>
    <x v="8"/>
    <n v="5151"/>
    <s v="Radio and Television Broadcasting"/>
    <n v="1549"/>
    <n v="237"/>
    <n v="47689"/>
    <n v="28"/>
    <n v="0.06"/>
    <s v="."/>
    <s v="."/>
    <s v="."/>
    <s v="."/>
  </r>
  <r>
    <x v="1"/>
    <s v="ERGO"/>
    <x v="8"/>
    <n v="5152"/>
    <s v="Cable and Other Subscription Programming"/>
    <n v="121"/>
    <n v="27"/>
    <n v="1384"/>
    <n v="4"/>
    <n v="0.28999999999999998"/>
    <s v="."/>
    <s v="."/>
    <s v="."/>
    <s v="."/>
  </r>
  <r>
    <x v="1"/>
    <s v="ERGO"/>
    <x v="8"/>
    <n v="5161"/>
    <m/>
    <n v="280"/>
    <n v="94"/>
    <n v="1509"/>
    <n v="1"/>
    <n v="7.0000000000000007E-2"/>
    <s v="."/>
    <s v="."/>
    <s v="."/>
    <s v="."/>
  </r>
  <r>
    <x v="1"/>
    <s v="ERGO"/>
    <x v="8"/>
    <n v="5171"/>
    <s v="Wired Telecommunications Carriers"/>
    <n v="1108"/>
    <n v="276"/>
    <n v="50767"/>
    <n v="54"/>
    <n v="0.11"/>
    <s v="."/>
    <s v="."/>
    <s v="."/>
    <s v="."/>
  </r>
  <r>
    <x v="1"/>
    <s v="ERGO"/>
    <x v="8"/>
    <n v="5172"/>
    <s v="Wireless Telecommunications Carriers (except Satellite)"/>
    <n v="620"/>
    <n v="169"/>
    <n v="17835"/>
    <n v="12"/>
    <n v="7.0000000000000007E-2"/>
    <s v="."/>
    <s v="."/>
    <s v="."/>
    <s v="."/>
  </r>
  <r>
    <x v="1"/>
    <s v="ERGO"/>
    <x v="8"/>
    <n v="5173"/>
    <m/>
    <n v="434"/>
    <n v="150"/>
    <n v="10403"/>
    <n v="11"/>
    <n v="0.11"/>
    <s v="."/>
    <s v="."/>
    <s v="."/>
    <s v="."/>
  </r>
  <r>
    <x v="1"/>
    <s v="ERGO"/>
    <x v="8"/>
    <n v="5174"/>
    <s v="Satellite Telecommunications"/>
    <n v="147"/>
    <n v="37"/>
    <n v="570"/>
    <n v="1"/>
    <n v="0.18"/>
    <s v="."/>
    <s v="."/>
    <s v="."/>
    <s v="."/>
  </r>
  <r>
    <x v="1"/>
    <s v="ERGO"/>
    <x v="8"/>
    <n v="5175"/>
    <m/>
    <n v="313"/>
    <n v="75"/>
    <n v="19750"/>
    <n v="73"/>
    <n v="0.37"/>
    <s v="."/>
    <s v="."/>
    <s v="."/>
    <s v="."/>
  </r>
  <r>
    <x v="1"/>
    <s v="ERGO"/>
    <x v="8"/>
    <n v="5179"/>
    <s v="Other Telecommunications"/>
    <n v="457"/>
    <n v="153"/>
    <n v="8069"/>
    <n v="4"/>
    <n v="0.05"/>
    <s v="."/>
    <s v="."/>
    <s v="."/>
    <s v="."/>
  </r>
  <r>
    <x v="1"/>
    <s v="ERGO"/>
    <x v="8"/>
    <n v="5181"/>
    <m/>
    <n v="910"/>
    <n v="289"/>
    <n v="6492"/>
    <n v="3"/>
    <n v="0.05"/>
    <s v="."/>
    <s v="."/>
    <s v="."/>
    <s v="."/>
  </r>
  <r>
    <x v="1"/>
    <s v="ERGO"/>
    <x v="8"/>
    <n v="5182"/>
    <s v="Data Processing, Hosting, and Related Services"/>
    <n v="2214"/>
    <n v="517"/>
    <n v="31560"/>
    <n v="24"/>
    <n v="0.08"/>
    <s v="."/>
    <s v="."/>
    <s v="."/>
    <s v="."/>
  </r>
  <r>
    <x v="1"/>
    <s v="ERGO"/>
    <x v="8"/>
    <n v="5191"/>
    <s v="Other Information Services"/>
    <n v="1064"/>
    <n v="314"/>
    <n v="6929"/>
    <n v="2"/>
    <n v="0.03"/>
    <s v="."/>
    <s v="."/>
    <s v="."/>
    <s v="."/>
  </r>
  <r>
    <x v="1"/>
    <s v="ERGO"/>
    <x v="8"/>
    <n v="5223"/>
    <s v="Activities Related to Credit Intermediation"/>
    <n v="4877"/>
    <n v="1105"/>
    <n v="61500"/>
    <n v="37"/>
    <n v="0.06"/>
    <s v="."/>
    <s v="."/>
    <s v="."/>
    <s v="."/>
  </r>
  <r>
    <x v="1"/>
    <s v="ERGO"/>
    <x v="8"/>
    <n v="5231"/>
    <s v="Securities and Commodity Contracts Intermediation and Brokerage"/>
    <n v="3636"/>
    <n v="689"/>
    <n v="54137"/>
    <n v="9"/>
    <n v="0.02"/>
    <s v="."/>
    <s v="."/>
    <s v="."/>
    <s v="."/>
  </r>
  <r>
    <x v="1"/>
    <s v="ERGO"/>
    <x v="8"/>
    <n v="5232"/>
    <s v="Securities and Commodity Exchanges"/>
    <n v="18"/>
    <n v="8"/>
    <n v="78"/>
    <n v="0"/>
    <n v="0"/>
    <s v="."/>
    <s v="."/>
    <s v="."/>
    <s v="."/>
  </r>
  <r>
    <x v="1"/>
    <s v="ERGO"/>
    <x v="8"/>
    <n v="5239"/>
    <s v="Other Financial Investment Activities"/>
    <n v="10123"/>
    <n v="2070"/>
    <n v="42372"/>
    <n v="7"/>
    <n v="0.02"/>
    <s v="."/>
    <s v="."/>
    <s v="."/>
    <s v="."/>
  </r>
  <r>
    <x v="1"/>
    <s v="ERGO"/>
    <x v="8"/>
    <n v="5251"/>
    <s v="Insurance and Employee Benefit Funds"/>
    <n v="464"/>
    <n v="77"/>
    <n v="4120"/>
    <n v="8"/>
    <n v="0.19"/>
    <s v="."/>
    <s v="."/>
    <s v="."/>
    <s v="."/>
  </r>
  <r>
    <x v="1"/>
    <s v="ERGO"/>
    <x v="8"/>
    <n v="5259"/>
    <s v="Other Investment Pools and Funds"/>
    <n v="413"/>
    <n v="108"/>
    <n v="2199"/>
    <n v="0"/>
    <n v="0"/>
    <s v="."/>
    <s v="."/>
    <s v="."/>
    <s v="."/>
  </r>
  <r>
    <x v="1"/>
    <s v="ERGO"/>
    <x v="8"/>
    <n v="5331"/>
    <s v="Lessors of Nonfinancial Intangible Assets (except Copyrighted Works)"/>
    <n v="769"/>
    <n v="154"/>
    <n v="5774"/>
    <n v="9"/>
    <n v="0.16"/>
    <s v="."/>
    <s v="."/>
    <s v="."/>
    <s v="."/>
  </r>
  <r>
    <x v="1"/>
    <s v="ERGO"/>
    <x v="8"/>
    <n v="5414"/>
    <s v="Specialized Design Services"/>
    <n v="8200"/>
    <n v="1540"/>
    <n v="41901"/>
    <n v="35"/>
    <n v="0.08"/>
    <s v="."/>
    <s v="."/>
    <s v="."/>
    <s v="."/>
  </r>
  <r>
    <x v="1"/>
    <s v="ERGO"/>
    <x v="8"/>
    <n v="5615"/>
    <s v="Travel Arrangement and Reservation Services"/>
    <n v="4783"/>
    <n v="851"/>
    <n v="33112"/>
    <n v="23"/>
    <n v="7.0000000000000007E-2"/>
    <s v="."/>
    <s v="."/>
    <s v="."/>
    <s v="."/>
  </r>
  <r>
    <x v="1"/>
    <s v="ERGO"/>
    <x v="8"/>
    <n v="6111"/>
    <s v="Elementary and Secondary Schools"/>
    <n v="2091"/>
    <n v="344"/>
    <n v="78310"/>
    <n v="53"/>
    <n v="7.0000000000000007E-2"/>
    <s v="."/>
    <s v="."/>
    <s v="."/>
    <s v="."/>
  </r>
  <r>
    <x v="1"/>
    <s v="ERGO"/>
    <x v="8"/>
    <n v="6112"/>
    <s v="Junior Colleges"/>
    <n v="177"/>
    <n v="37"/>
    <n v="16316"/>
    <n v="5"/>
    <n v="0.03"/>
    <s v="."/>
    <s v="."/>
    <s v="."/>
    <s v="."/>
  </r>
  <r>
    <x v="1"/>
    <s v="ERGO"/>
    <x v="8"/>
    <n v="6114"/>
    <s v="Business Schools and Computer and Management Training"/>
    <n v="2299"/>
    <n v="482"/>
    <n v="21784"/>
    <n v="10"/>
    <n v="0.05"/>
    <s v="."/>
    <s v="."/>
    <s v="."/>
    <s v="."/>
  </r>
  <r>
    <x v="1"/>
    <s v="ERGO"/>
    <x v="8"/>
    <n v="6115"/>
    <s v="Technical and Trade Schools"/>
    <n v="2330"/>
    <n v="414"/>
    <n v="24717"/>
    <n v="32"/>
    <n v="0.13"/>
    <s v="."/>
    <s v="."/>
    <s v="."/>
    <s v="."/>
  </r>
  <r>
    <x v="1"/>
    <s v="ERGO"/>
    <x v="8"/>
    <n v="6116"/>
    <s v="Other Schools and Instruction"/>
    <n v="8114"/>
    <n v="1489"/>
    <n v="63878"/>
    <n v="37"/>
    <n v="0.06"/>
    <s v="."/>
    <s v="."/>
    <s v="."/>
    <s v="."/>
  </r>
  <r>
    <x v="1"/>
    <s v="ERGO"/>
    <x v="8"/>
    <n v="6117"/>
    <s v="Educational Support Services"/>
    <n v="1702"/>
    <n v="419"/>
    <n v="13889"/>
    <n v="1"/>
    <n v="0.01"/>
    <s v="."/>
    <s v="."/>
    <s v="."/>
    <s v="."/>
  </r>
  <r>
    <x v="1"/>
    <s v="ERGO"/>
    <x v="8"/>
    <n v="7113"/>
    <s v="Promoters of Performing Arts, Sports, and Similar Events"/>
    <n v="1722"/>
    <n v="319"/>
    <n v="23793"/>
    <n v="39"/>
    <n v="0.16"/>
    <s v="."/>
    <s v="."/>
    <s v="."/>
    <s v="."/>
  </r>
  <r>
    <x v="1"/>
    <s v="ERGO"/>
    <x v="8"/>
    <n v="7114"/>
    <s v="Agents and Managers for Artists, Athletes, Entertainers, and Other Public Figures"/>
    <n v="344"/>
    <n v="80"/>
    <n v="1703"/>
    <n v="2"/>
    <n v="0.12"/>
    <s v="."/>
    <s v="."/>
    <s v="."/>
    <s v="."/>
  </r>
  <r>
    <x v="1"/>
    <s v="ERGO"/>
    <x v="8"/>
    <n v="7115"/>
    <s v="Independent Artists, Writers, and Performers"/>
    <n v="1808"/>
    <n v="382"/>
    <n v="6368"/>
    <n v="11"/>
    <n v="0.17"/>
    <s v="."/>
    <s v="."/>
    <s v="."/>
    <s v="."/>
  </r>
  <r>
    <x v="1"/>
    <s v="ERGO"/>
    <x v="8"/>
    <n v="7131"/>
    <s v="Amusement Parks and Arcades"/>
    <n v="604"/>
    <n v="158"/>
    <n v="7121"/>
    <n v="7"/>
    <n v="0.1"/>
    <s v="."/>
    <s v="."/>
    <s v="."/>
    <s v="."/>
  </r>
  <r>
    <x v="1"/>
    <s v="ERGO"/>
    <x v="8"/>
    <n v="7132"/>
    <s v="Gambling Industries"/>
    <n v="168"/>
    <n v="66"/>
    <n v="1296"/>
    <n v="3"/>
    <n v="0.23"/>
    <s v="."/>
    <s v="."/>
    <s v="."/>
    <s v="."/>
  </r>
  <r>
    <x v="1"/>
    <s v="ERGO"/>
    <x v="8"/>
    <n v="7212"/>
    <s v="RV (Recreational Vehicle) Parks and Recreational Camps"/>
    <n v="1765"/>
    <n v="283"/>
    <n v="10582"/>
    <n v="17"/>
    <n v="0.16"/>
    <s v="."/>
    <s v="."/>
    <s v="."/>
    <s v="."/>
  </r>
  <r>
    <x v="1"/>
    <s v="ERGO"/>
    <x v="8"/>
    <n v="7213"/>
    <s v="Rooming and Boarding Houses"/>
    <n v="502"/>
    <n v="76"/>
    <n v="2249"/>
    <n v="7"/>
    <n v="0.31"/>
    <s v="."/>
    <s v="."/>
    <s v="."/>
    <s v="."/>
  </r>
  <r>
    <x v="1"/>
    <s v="ERGO"/>
    <x v="8"/>
    <n v="8112"/>
    <s v="Electronic and Precision Equipment Repair and Maintenance"/>
    <n v="3809"/>
    <n v="778"/>
    <n v="25756"/>
    <n v="44"/>
    <n v="0.17"/>
    <s v="."/>
    <s v="."/>
    <s v="."/>
    <s v="."/>
  </r>
  <r>
    <x v="1"/>
    <s v="ERGO"/>
    <x v="8"/>
    <n v="8131"/>
    <s v="Religious Organizations"/>
    <n v="749"/>
    <n v="157"/>
    <n v="7199"/>
    <n v="6"/>
    <n v="0.08"/>
    <s v="."/>
    <s v="."/>
    <s v="."/>
    <s v="."/>
  </r>
  <r>
    <x v="1"/>
    <s v="ERGO"/>
    <x v="8"/>
    <n v="8132"/>
    <s v="Grantmaking and Giving Services"/>
    <n v="2480"/>
    <n v="394"/>
    <n v="27781"/>
    <n v="20"/>
    <n v="7.0000000000000007E-2"/>
    <s v="."/>
    <s v="."/>
    <s v="."/>
    <s v="."/>
  </r>
  <r>
    <x v="1"/>
    <s v="ERGO"/>
    <x v="9"/>
    <n v="4243"/>
    <s v="Apparel, Piece Goods, and Notions Merchant Wholesalers"/>
    <n v="1524"/>
    <n v="300"/>
    <n v="14228"/>
    <n v="38"/>
    <n v="0.27"/>
    <s v="."/>
    <s v="."/>
    <s v="."/>
    <s v="."/>
  </r>
  <r>
    <x v="1"/>
    <s v="ERGO"/>
    <x v="9"/>
    <n v="4245"/>
    <s v="Farm Product Raw Material Merchant Wholesalers"/>
    <n v="1180"/>
    <n v="175"/>
    <n v="20111"/>
    <n v="28"/>
    <n v="0.14000000000000001"/>
    <s v="."/>
    <s v="."/>
    <s v="."/>
    <s v="."/>
  </r>
  <r>
    <x v="1"/>
    <s v="ERGO"/>
    <x v="9"/>
    <n v="4247"/>
    <s v="Petroleum and Petroleum Products Merchant Wholesalers"/>
    <n v="2091"/>
    <n v="346"/>
    <n v="19773"/>
    <n v="50"/>
    <n v="0.25"/>
    <s v="."/>
    <s v="."/>
    <s v="."/>
    <s v="."/>
  </r>
  <r>
    <x v="1"/>
    <s v="ERGO"/>
    <x v="9"/>
    <n v="4482"/>
    <s v="Shoe Stores"/>
    <n v="2045"/>
    <n v="494"/>
    <n v="34274"/>
    <n v="41"/>
    <n v="0.11"/>
    <s v="."/>
    <s v="."/>
    <s v="."/>
    <s v="."/>
  </r>
  <r>
    <x v="1"/>
    <s v="ERGO"/>
    <x v="9"/>
    <n v="4483"/>
    <s v="Jewelry, Luggage, and Leather Goods Stores"/>
    <n v="5499"/>
    <n v="823"/>
    <n v="39814"/>
    <n v="23"/>
    <n v="0.06"/>
    <s v="."/>
    <s v="."/>
    <s v="."/>
    <s v="."/>
  </r>
  <r>
    <x v="1"/>
    <s v="ERGO"/>
    <x v="9"/>
    <n v="4512"/>
    <s v="Book Stores and News Dealers"/>
    <n v="3142"/>
    <n v="621"/>
    <n v="29825"/>
    <n v="39"/>
    <n v="0.13"/>
    <s v="."/>
    <s v="."/>
    <s v="."/>
    <s v="."/>
  </r>
  <r>
    <x v="1"/>
    <s v="ERGO"/>
    <x v="9"/>
    <n v="4521"/>
    <s v="Department Stores"/>
    <n v="173"/>
    <n v="56"/>
    <n v="11781"/>
    <n v="23"/>
    <n v="0.2"/>
    <s v="."/>
    <s v="."/>
    <s v="."/>
    <s v="."/>
  </r>
  <r>
    <x v="1"/>
    <s v="ERGO"/>
    <x v="9"/>
    <n v="4531"/>
    <s v="Florists"/>
    <n v="7193"/>
    <n v="1183"/>
    <n v="31127"/>
    <n v="41"/>
    <n v="0.13"/>
    <s v="."/>
    <s v="."/>
    <s v="."/>
    <s v="."/>
  </r>
  <r>
    <x v="1"/>
    <s v="ERGO"/>
    <x v="10"/>
    <n v="2212"/>
    <s v="Natural Gas Distribution"/>
    <n v="397"/>
    <n v="76"/>
    <n v="7452"/>
    <n v="4"/>
    <n v="0.05"/>
    <s v="."/>
    <s v="."/>
    <s v="."/>
    <s v="."/>
  </r>
  <r>
    <x v="1"/>
    <s v="ERGO"/>
    <x v="10"/>
    <n v="2213"/>
    <s v="Water, Sewage and Other Systems"/>
    <n v="732"/>
    <n v="124"/>
    <n v="11717"/>
    <n v="29"/>
    <n v="0.25"/>
    <s v="."/>
    <s v="."/>
    <s v="."/>
    <s v="."/>
  </r>
  <r>
    <x v="1"/>
    <s v="ERGO"/>
    <x v="10"/>
    <n v="4821"/>
    <s v="Rail Transportation"/>
    <n v="6"/>
    <n v="5"/>
    <n v="16"/>
    <n v="1"/>
    <n v="6.06"/>
    <s v="."/>
    <s v="."/>
    <s v="."/>
    <s v="."/>
  </r>
  <r>
    <x v="1"/>
    <s v="ERGO"/>
    <x v="10"/>
    <n v="4831"/>
    <s v="Deep Sea, Coastal, and Great Lakes Water Transportation"/>
    <n v="146"/>
    <n v="27"/>
    <n v="4648"/>
    <n v="1"/>
    <n v="0.02"/>
    <s v="."/>
    <s v="."/>
    <s v="."/>
    <s v="."/>
  </r>
  <r>
    <x v="1"/>
    <s v="ERGO"/>
    <x v="10"/>
    <n v="4832"/>
    <s v="Inland Water Transportation"/>
    <n v="73"/>
    <n v="12"/>
    <n v="1737"/>
    <n v="1"/>
    <n v="0.06"/>
    <s v="."/>
    <s v="."/>
    <s v="."/>
    <s v="."/>
  </r>
  <r>
    <x v="1"/>
    <s v="ERGO"/>
    <x v="10"/>
    <n v="4851"/>
    <s v="Urban Transit Systems"/>
    <n v="63"/>
    <n v="10"/>
    <n v="1311"/>
    <n v="8"/>
    <n v="0.61"/>
    <s v="."/>
    <s v="."/>
    <s v="."/>
    <s v="."/>
  </r>
  <r>
    <x v="1"/>
    <s v="ERGO"/>
    <x v="10"/>
    <n v="4852"/>
    <s v="Interurban and Rural Bus Transportation"/>
    <n v="38"/>
    <n v="10"/>
    <n v="973"/>
    <n v="0"/>
    <n v="0"/>
    <s v="."/>
    <s v="."/>
    <s v="."/>
    <s v="."/>
  </r>
  <r>
    <x v="1"/>
    <s v="ERGO"/>
    <x v="10"/>
    <n v="4853"/>
    <s v="Taxi and Limousine Service"/>
    <n v="1281"/>
    <n v="266"/>
    <n v="10709"/>
    <n v="10"/>
    <n v="0.09"/>
    <s v="."/>
    <s v="."/>
    <s v="."/>
    <s v="."/>
  </r>
  <r>
    <x v="1"/>
    <s v="ERGO"/>
    <x v="10"/>
    <n v="4855"/>
    <s v="Charter Bus Industry"/>
    <n v="349"/>
    <n v="61"/>
    <n v="5185"/>
    <n v="8"/>
    <n v="0.15"/>
    <s v="."/>
    <s v="."/>
    <s v="."/>
    <s v="."/>
  </r>
  <r>
    <x v="1"/>
    <s v="ERGO"/>
    <x v="10"/>
    <n v="4859"/>
    <s v="Other Transit and Ground Passenger Transportation"/>
    <n v="770"/>
    <n v="211"/>
    <n v="12827"/>
    <n v="53"/>
    <n v="0.41"/>
    <s v="."/>
    <s v="."/>
    <s v="."/>
    <s v="."/>
  </r>
  <r>
    <x v="1"/>
    <s v="ERGO"/>
    <x v="10"/>
    <n v="4861"/>
    <s v="Pipeline Transportation of Crude Oil"/>
    <n v="1"/>
    <n v="1"/>
    <n v="1"/>
    <n v="0"/>
    <n v="0"/>
    <s v="."/>
    <s v="."/>
    <s v="."/>
    <s v="."/>
  </r>
  <r>
    <x v="1"/>
    <s v="ERGO"/>
    <x v="10"/>
    <n v="4862"/>
    <s v="Pipeline Transportation of Natural Gas"/>
    <n v="70"/>
    <n v="10"/>
    <n v="1071"/>
    <n v="4"/>
    <n v="0.37"/>
    <s v="."/>
    <s v="."/>
    <s v="."/>
    <s v="."/>
  </r>
  <r>
    <x v="1"/>
    <s v="ERGO"/>
    <x v="10"/>
    <n v="4869"/>
    <s v="Other Pipeline Transportation"/>
    <n v="2"/>
    <n v="2"/>
    <n v="5"/>
    <n v="0"/>
    <n v="0"/>
    <s v="."/>
    <s v="."/>
    <s v="."/>
    <s v="."/>
  </r>
  <r>
    <x v="1"/>
    <s v="ERGO"/>
    <x v="10"/>
    <n v="4871"/>
    <s v="Scenic and Sightseeing Transportation, Land"/>
    <n v="124"/>
    <n v="29"/>
    <n v="1558"/>
    <n v="6"/>
    <n v="0.39"/>
    <s v="."/>
    <s v="."/>
    <s v="."/>
    <s v="."/>
  </r>
  <r>
    <x v="1"/>
    <s v="ERGO"/>
    <x v="10"/>
    <n v="4872"/>
    <s v="Scenic and Sightseeing Transportation, Water"/>
    <n v="103"/>
    <n v="19"/>
    <n v="650"/>
    <n v="2"/>
    <n v="0.31"/>
    <s v="."/>
    <s v="."/>
    <s v="."/>
    <s v="."/>
  </r>
  <r>
    <x v="1"/>
    <s v="ERGO"/>
    <x v="10"/>
    <n v="4879"/>
    <s v="Scenic and Sightseeing Transportation, Other"/>
    <n v="15"/>
    <n v="3"/>
    <n v="22"/>
    <n v="0"/>
    <n v="0"/>
    <s v="."/>
    <s v="."/>
    <s v="."/>
    <s v="."/>
  </r>
  <r>
    <x v="1"/>
    <s v="ERGO"/>
    <x v="10"/>
    <n v="4882"/>
    <s v="Support Activities for Rail Transportation"/>
    <n v="357"/>
    <n v="63"/>
    <n v="10972"/>
    <n v="35"/>
    <n v="0.32"/>
    <s v="."/>
    <s v="."/>
    <s v="."/>
    <s v="."/>
  </r>
  <r>
    <x v="1"/>
    <s v="ERGO"/>
    <x v="10"/>
    <n v="4883"/>
    <s v="Support Activities for Water Transportation"/>
    <n v="305"/>
    <n v="56"/>
    <n v="5021"/>
    <n v="23"/>
    <n v="0.46"/>
    <s v="."/>
    <s v="."/>
    <s v="."/>
    <s v="."/>
  </r>
  <r>
    <x v="1"/>
    <s v="ERGO"/>
    <x v="10"/>
    <n v="4911"/>
    <s v="Postal Service"/>
    <n v="42"/>
    <n v="25"/>
    <n v="283"/>
    <n v="1"/>
    <n v="0.35"/>
    <s v="."/>
    <s v="."/>
    <s v="."/>
    <s v="."/>
  </r>
  <r>
    <x v="1"/>
    <s v="ERGO"/>
    <x v="10"/>
    <n v="4922"/>
    <s v="Local Messengers and Local Delivery"/>
    <n v="1186"/>
    <n v="302"/>
    <n v="8976"/>
    <n v="34"/>
    <n v="0.37"/>
    <s v="."/>
    <s v="."/>
    <s v="."/>
    <s v="."/>
  </r>
  <r>
    <x v="0"/>
    <s v="OTH"/>
    <x v="0"/>
    <n v="1133"/>
    <s v="Logging"/>
    <n v="847"/>
    <n v="167"/>
    <n v="4567"/>
    <n v="70"/>
    <n v="1.47"/>
    <n v="161"/>
    <n v="1"/>
    <n v="81"/>
    <n v="77"/>
  </r>
  <r>
    <x v="0"/>
    <s v="OTH"/>
    <x v="0"/>
    <n v="1123"/>
    <s v="Poultry and Egg Production"/>
    <n v="347"/>
    <n v="62"/>
    <n v="18999"/>
    <n v="76"/>
    <n v="0.4"/>
    <n v="154"/>
    <n v="68"/>
    <n v="111"/>
    <n v="124"/>
  </r>
  <r>
    <x v="0"/>
    <s v="OTH"/>
    <x v="0"/>
    <n v="1114"/>
    <s v="Greenhouse, Nursery, and Floriculture Production"/>
    <n v="2460"/>
    <n v="372"/>
    <n v="48659"/>
    <n v="103"/>
    <n v="0.21"/>
    <n v="131"/>
    <n v="122"/>
    <n v="126.5"/>
    <n v="141"/>
  </r>
  <r>
    <x v="0"/>
    <s v="OTH"/>
    <x v="0"/>
    <n v="1121"/>
    <s v="Cattle Ranching and Farming"/>
    <n v="1469"/>
    <n v="260"/>
    <n v="16055"/>
    <n v="58"/>
    <n v="0.36"/>
    <n v="173"/>
    <n v="84"/>
    <n v="128.5"/>
    <n v="143"/>
  </r>
  <r>
    <x v="0"/>
    <s v="OTH"/>
    <x v="1"/>
    <n v="2381"/>
    <s v="Foundation, Structure, and Building Exterior Contractors"/>
    <n v="37936"/>
    <n v="6678"/>
    <n v="279735"/>
    <n v="1557"/>
    <n v="0.55000000000000004"/>
    <n v="7"/>
    <n v="39"/>
    <n v="23"/>
    <n v="9"/>
  </r>
  <r>
    <x v="0"/>
    <s v="OTH"/>
    <x v="1"/>
    <n v="2389"/>
    <s v="Other Specialty Trade Contractors"/>
    <n v="28555"/>
    <n v="4857"/>
    <n v="200949"/>
    <n v="1147"/>
    <n v="0.56000000000000005"/>
    <n v="11"/>
    <n v="37"/>
    <n v="24"/>
    <n v="11"/>
  </r>
  <r>
    <x v="0"/>
    <s v="OTH"/>
    <x v="1"/>
    <n v="2371"/>
    <s v="Utility System Construction"/>
    <n v="6411"/>
    <n v="1129"/>
    <n v="114344"/>
    <n v="679"/>
    <n v="0.59"/>
    <n v="27"/>
    <n v="32"/>
    <n v="29.5"/>
    <n v="17"/>
  </r>
  <r>
    <x v="0"/>
    <s v="OTH"/>
    <x v="1"/>
    <n v="2373"/>
    <s v="Highway, Street, and Bridge Construction"/>
    <n v="3068"/>
    <n v="500"/>
    <n v="70231"/>
    <n v="484"/>
    <n v="0.69"/>
    <n v="37"/>
    <n v="24"/>
    <n v="30.5"/>
    <n v="21"/>
  </r>
  <r>
    <x v="0"/>
    <s v="OTH"/>
    <x v="1"/>
    <n v="2382"/>
    <s v="Building Equipment Contractors"/>
    <n v="56889"/>
    <n v="8940"/>
    <n v="636566"/>
    <n v="2392"/>
    <n v="0.37"/>
    <n v="3"/>
    <n v="80"/>
    <n v="41.5"/>
    <n v="31"/>
  </r>
  <r>
    <x v="0"/>
    <s v="OTH"/>
    <x v="1"/>
    <n v="2383"/>
    <s v="Building Finishing Contractors"/>
    <n v="35552"/>
    <n v="6437"/>
    <n v="224135"/>
    <n v="879"/>
    <n v="0.39"/>
    <n v="18"/>
    <n v="73"/>
    <n v="45.5"/>
    <n v="34"/>
  </r>
  <r>
    <x v="0"/>
    <s v="OTH"/>
    <x v="1"/>
    <n v="2362"/>
    <s v="Nonresidential Building Construction"/>
    <n v="16118"/>
    <n v="2906"/>
    <n v="235094"/>
    <n v="894"/>
    <n v="0.38"/>
    <n v="16"/>
    <n v="77"/>
    <n v="46.5"/>
    <n v="36"/>
  </r>
  <r>
    <x v="0"/>
    <s v="OTH"/>
    <x v="1"/>
    <n v="2361"/>
    <s v="Residential Building Construction"/>
    <n v="50042"/>
    <n v="10016"/>
    <n v="210725"/>
    <n v="821"/>
    <n v="0.38"/>
    <n v="21"/>
    <n v="76"/>
    <n v="48.5"/>
    <n v="41"/>
  </r>
  <r>
    <x v="0"/>
    <s v="OTH"/>
    <x v="1"/>
    <n v="2379"/>
    <s v="Other Heavy and Civil Engineering Construction"/>
    <n v="1637"/>
    <n v="317"/>
    <n v="17667"/>
    <n v="131"/>
    <n v="0.74"/>
    <n v="112"/>
    <n v="17"/>
    <n v="64.5"/>
    <n v="56"/>
  </r>
  <r>
    <x v="0"/>
    <s v="OTH"/>
    <x v="2"/>
    <n v="6232"/>
    <s v="Residential Intellectual and Developmental Disability, Mental Health, and Substance Abuse Facilities"/>
    <n v="2684"/>
    <n v="437"/>
    <n v="164343"/>
    <n v="557"/>
    <n v="0.34"/>
    <n v="33"/>
    <n v="89"/>
    <n v="61"/>
    <n v="52"/>
  </r>
  <r>
    <x v="0"/>
    <s v="OTH"/>
    <x v="2"/>
    <n v="6231"/>
    <s v="Nursing Care Facilities (Skilled Nursing Facilities)"/>
    <n v="5376"/>
    <n v="902"/>
    <n v="569040"/>
    <n v="1116"/>
    <n v="0.2"/>
    <n v="12"/>
    <n v="128"/>
    <n v="70"/>
    <n v="63"/>
  </r>
  <r>
    <x v="0"/>
    <s v="OTH"/>
    <x v="2"/>
    <n v="6239"/>
    <s v="Other Residential Care Facilities"/>
    <n v="1030"/>
    <n v="182"/>
    <n v="33984"/>
    <n v="158"/>
    <n v="0.46"/>
    <n v="98"/>
    <n v="52"/>
    <n v="75"/>
    <n v="70"/>
  </r>
  <r>
    <x v="0"/>
    <s v="OTH"/>
    <x v="2"/>
    <n v="6241"/>
    <s v="Individual and Family Services"/>
    <n v="10182"/>
    <n v="1806"/>
    <n v="240263"/>
    <n v="525"/>
    <n v="0.21"/>
    <n v="35"/>
    <n v="124"/>
    <n v="79.5"/>
    <n v="76"/>
  </r>
  <r>
    <x v="0"/>
    <s v="OTH"/>
    <x v="2"/>
    <n v="6216"/>
    <s v="Home Health Care Services"/>
    <n v="6381"/>
    <n v="1467"/>
    <n v="252408"/>
    <n v="502"/>
    <n v="0.2"/>
    <n v="36"/>
    <n v="127"/>
    <n v="81.5"/>
    <n v="78"/>
  </r>
  <r>
    <x v="0"/>
    <s v="OTH"/>
    <x v="2"/>
    <n v="6243"/>
    <s v="Vocational Rehabilitation Services"/>
    <n v="1822"/>
    <n v="277"/>
    <n v="54701"/>
    <n v="176"/>
    <n v="0.32"/>
    <n v="86"/>
    <n v="95"/>
    <n v="90.5"/>
    <n v="89"/>
  </r>
  <r>
    <x v="0"/>
    <s v="OTH"/>
    <x v="2"/>
    <n v="6233"/>
    <s v="Continuing Care Retirement Communities and Assisted Living Facilities for the Elderly"/>
    <n v="3251"/>
    <n v="617"/>
    <n v="141883"/>
    <n v="254"/>
    <n v="0.18"/>
    <n v="63"/>
    <n v="137"/>
    <n v="100"/>
    <n v="103"/>
  </r>
  <r>
    <x v="0"/>
    <s v="OTH"/>
    <x v="2"/>
    <n v="6214"/>
    <s v="Outpatient Care Centers"/>
    <n v="4141"/>
    <n v="786"/>
    <n v="157797"/>
    <n v="216"/>
    <n v="0.14000000000000001"/>
    <n v="70"/>
    <n v="148"/>
    <n v="109"/>
    <n v="119"/>
  </r>
  <r>
    <x v="0"/>
    <s v="OTH"/>
    <x v="2"/>
    <n v="6215"/>
    <s v="Medical and Diagnostic Laboratories"/>
    <n v="2514"/>
    <n v="491"/>
    <n v="53943"/>
    <n v="126"/>
    <n v="0.22"/>
    <n v="115"/>
    <n v="119"/>
    <n v="117"/>
    <n v="132"/>
  </r>
  <r>
    <x v="0"/>
    <s v="OTH"/>
    <x v="2"/>
    <n v="6221"/>
    <s v="General Medical and Surgical Hospitals"/>
    <n v="510"/>
    <n v="103"/>
    <n v="149520"/>
    <n v="169"/>
    <n v="0.11"/>
    <n v="91"/>
    <n v="153"/>
    <n v="122"/>
    <n v="138"/>
  </r>
  <r>
    <x v="0"/>
    <s v="OTH"/>
    <x v="2"/>
    <n v="6244"/>
    <s v="Child Day Care Services"/>
    <n v="13413"/>
    <n v="2271"/>
    <n v="194707"/>
    <n v="172"/>
    <n v="0.09"/>
    <n v="89"/>
    <n v="164"/>
    <n v="126.5"/>
    <n v="141"/>
  </r>
  <r>
    <x v="0"/>
    <s v="OTH"/>
    <x v="2"/>
    <n v="6211"/>
    <s v="Offices of Physicians"/>
    <n v="60642"/>
    <n v="8619"/>
    <n v="653793"/>
    <n v="108"/>
    <n v="0.02"/>
    <n v="128"/>
    <n v="177"/>
    <n v="152.5"/>
    <n v="158"/>
  </r>
  <r>
    <x v="0"/>
    <s v="OTH"/>
    <x v="2"/>
    <n v="6213"/>
    <s v="Offices of Other Health Practitioners"/>
    <n v="34588"/>
    <n v="5010"/>
    <n v="175878"/>
    <n v="64"/>
    <n v="0.04"/>
    <n v="165"/>
    <n v="172"/>
    <n v="168.5"/>
    <n v="173"/>
  </r>
  <r>
    <x v="0"/>
    <s v="OTH"/>
    <x v="3"/>
    <n v="3315"/>
    <s v="Foundries"/>
    <n v="1912"/>
    <n v="295"/>
    <n v="91173"/>
    <n v="1284"/>
    <n v="1.25"/>
    <n v="9"/>
    <n v="2"/>
    <n v="5.5"/>
    <n v="1"/>
  </r>
  <r>
    <x v="0"/>
    <s v="OTH"/>
    <x v="3"/>
    <n v="3321"/>
    <s v="Forging and Stamping"/>
    <n v="2386"/>
    <n v="333"/>
    <n v="96383"/>
    <n v="986"/>
    <n v="1.02"/>
    <n v="14"/>
    <n v="9"/>
    <n v="11.5"/>
    <n v="2"/>
  </r>
  <r>
    <x v="0"/>
    <s v="OTH"/>
    <x v="3"/>
    <n v="3323"/>
    <s v="Architectural and Structural Metals Manufacturing"/>
    <n v="6215"/>
    <n v="999"/>
    <n v="139214"/>
    <n v="917"/>
    <n v="0.66"/>
    <n v="15"/>
    <n v="26"/>
    <n v="20.5"/>
    <n v="7"/>
  </r>
  <r>
    <x v="0"/>
    <s v="OTH"/>
    <x v="3"/>
    <n v="3328"/>
    <s v="Coating, Engraving, Heat Treating, and Allied Activities"/>
    <n v="5231"/>
    <n v="789"/>
    <n v="122032"/>
    <n v="836"/>
    <n v="0.68"/>
    <n v="20"/>
    <n v="25"/>
    <n v="22.5"/>
    <n v="8"/>
  </r>
  <r>
    <x v="0"/>
    <s v="OTH"/>
    <x v="3"/>
    <n v="3363"/>
    <s v="Motor Vehicle Parts Manufacturing"/>
    <n v="3694"/>
    <n v="641"/>
    <n v="318358"/>
    <n v="1726"/>
    <n v="0.54"/>
    <n v="6"/>
    <n v="41"/>
    <n v="23.5"/>
    <n v="10"/>
  </r>
  <r>
    <x v="0"/>
    <s v="OTH"/>
    <x v="3"/>
    <n v="3219"/>
    <s v="Other Wood Product Manufacturing"/>
    <n v="4610"/>
    <n v="787"/>
    <n v="84346"/>
    <n v="601"/>
    <n v="0.71"/>
    <n v="29"/>
    <n v="20"/>
    <n v="24.5"/>
    <n v="13"/>
  </r>
  <r>
    <x v="0"/>
    <s v="OTH"/>
    <x v="3"/>
    <n v="3261"/>
    <s v="Plastics Product Manufacturing"/>
    <n v="6199"/>
    <n v="983"/>
    <n v="284540"/>
    <n v="1540"/>
    <n v="0.54"/>
    <n v="8"/>
    <n v="42"/>
    <n v="25"/>
    <n v="14"/>
  </r>
  <r>
    <x v="0"/>
    <s v="OTH"/>
    <x v="3"/>
    <n v="3312"/>
    <s v="Steel Product Manufacturing from Purchased Steel"/>
    <n v="856"/>
    <n v="155"/>
    <n v="35345"/>
    <n v="366"/>
    <n v="1.04"/>
    <n v="48"/>
    <n v="7"/>
    <n v="27.5"/>
    <n v="15"/>
  </r>
  <r>
    <x v="0"/>
    <s v="OTH"/>
    <x v="3"/>
    <n v="3329"/>
    <s v="Other Fabricated Metal Product Manufacturing"/>
    <n v="3447"/>
    <n v="601"/>
    <n v="120226"/>
    <n v="687"/>
    <n v="0.56999999999999995"/>
    <n v="26"/>
    <n v="34"/>
    <n v="30"/>
    <n v="19"/>
  </r>
  <r>
    <x v="0"/>
    <s v="OTH"/>
    <x v="3"/>
    <n v="3327"/>
    <s v="Machine Shops; Turned Product; and Screw, Nut, and Bolt Manufacturing"/>
    <n v="16853"/>
    <n v="2430"/>
    <n v="257483"/>
    <n v="1259"/>
    <n v="0.49"/>
    <n v="10"/>
    <n v="50"/>
    <n v="30"/>
    <n v="19"/>
  </r>
  <r>
    <x v="0"/>
    <s v="OTH"/>
    <x v="3"/>
    <n v="3273"/>
    <s v="Cement and Concrete Product Manufacturing"/>
    <n v="2598"/>
    <n v="378"/>
    <n v="70247"/>
    <n v="461"/>
    <n v="0.66"/>
    <n v="39"/>
    <n v="27"/>
    <n v="33"/>
    <n v="23"/>
  </r>
  <r>
    <x v="0"/>
    <s v="OTH"/>
    <x v="3"/>
    <n v="3262"/>
    <s v="Rubber Product Manufacturing"/>
    <n v="1848"/>
    <n v="297"/>
    <n v="109029"/>
    <n v="595"/>
    <n v="0.54"/>
    <n v="30"/>
    <n v="40"/>
    <n v="35"/>
    <n v="24"/>
  </r>
  <r>
    <x v="0"/>
    <s v="OTH"/>
    <x v="3"/>
    <n v="3313"/>
    <s v="Alumina and Aluminum Production and Processing"/>
    <n v="380"/>
    <n v="82"/>
    <n v="19835"/>
    <n v="222"/>
    <n v="1.1200000000000001"/>
    <n v="68"/>
    <n v="4"/>
    <n v="36"/>
    <n v="25"/>
  </r>
  <r>
    <x v="0"/>
    <s v="OTH"/>
    <x v="3"/>
    <n v="3311"/>
    <s v="Iron and Steel Mills and Ferroalloy Manufacturing"/>
    <n v="363"/>
    <n v="102"/>
    <n v="33612"/>
    <n v="271"/>
    <n v="0.79"/>
    <n v="59"/>
    <n v="13"/>
    <n v="36"/>
    <n v="25"/>
  </r>
  <r>
    <x v="0"/>
    <s v="OTH"/>
    <x v="3"/>
    <n v="3116"/>
    <s v="Animal Slaughtering and Processing"/>
    <n v="1318"/>
    <n v="192"/>
    <n v="36865"/>
    <n v="274"/>
    <n v="0.74"/>
    <n v="58"/>
    <n v="16"/>
    <n v="37"/>
    <n v="27"/>
  </r>
  <r>
    <x v="0"/>
    <s v="OTH"/>
    <x v="3"/>
    <n v="3314"/>
    <s v="Nonferrous Metal (except Aluminum) Production and Processing"/>
    <n v="437"/>
    <n v="81"/>
    <n v="24365"/>
    <n v="240"/>
    <n v="0.99"/>
    <n v="66"/>
    <n v="11"/>
    <n v="38.5"/>
    <n v="28"/>
  </r>
  <r>
    <x v="0"/>
    <s v="OTH"/>
    <x v="3"/>
    <n v="3331"/>
    <s v="Agriculture, Construction, and Mining Machinery Manufacturing"/>
    <n v="958"/>
    <n v="164"/>
    <n v="40282"/>
    <n v="284"/>
    <n v="0.71"/>
    <n v="56"/>
    <n v="21"/>
    <n v="38.5"/>
    <n v="28"/>
  </r>
  <r>
    <x v="0"/>
    <s v="OTH"/>
    <x v="3"/>
    <n v="3222"/>
    <s v="Converted Paper Product Manufacturing"/>
    <n v="2786"/>
    <n v="415"/>
    <n v="126025"/>
    <n v="602"/>
    <n v="0.48"/>
    <n v="28"/>
    <n v="51"/>
    <n v="39.5"/>
    <n v="30"/>
  </r>
  <r>
    <x v="0"/>
    <s v="OTH"/>
    <x v="3"/>
    <n v="3362"/>
    <s v="Motor Vehicle Body and Trailer Manufacturing"/>
    <n v="790"/>
    <n v="159"/>
    <n v="42106"/>
    <n v="260"/>
    <n v="0.62"/>
    <n v="62"/>
    <n v="31"/>
    <n v="46.5"/>
    <n v="36"/>
  </r>
  <r>
    <x v="0"/>
    <s v="OTH"/>
    <x v="3"/>
    <n v="3335"/>
    <s v="Metalworking Machinery Manufacturing"/>
    <n v="10326"/>
    <n v="1486"/>
    <n v="209494"/>
    <n v="810"/>
    <n v="0.39"/>
    <n v="22"/>
    <n v="74"/>
    <n v="48"/>
    <n v="39"/>
  </r>
  <r>
    <x v="0"/>
    <s v="OTH"/>
    <x v="3"/>
    <n v="3322"/>
    <s v="Cutlery and Handtool Manufacturing"/>
    <n v="874"/>
    <n v="158"/>
    <n v="24873"/>
    <n v="187"/>
    <n v="0.75"/>
    <n v="83"/>
    <n v="14"/>
    <n v="48.5"/>
    <n v="41"/>
  </r>
  <r>
    <x v="0"/>
    <s v="OTH"/>
    <x v="3"/>
    <n v="3399"/>
    <s v="Other Miscellaneous Manufacturing"/>
    <n v="6778"/>
    <n v="1214"/>
    <n v="120879"/>
    <n v="480"/>
    <n v="0.39"/>
    <n v="38"/>
    <n v="71"/>
    <n v="54.5"/>
    <n v="47"/>
  </r>
  <r>
    <x v="0"/>
    <s v="OTH"/>
    <x v="3"/>
    <n v="3324"/>
    <s v="Boiler, Tank, and Shipping Container Manufacturing"/>
    <n v="871"/>
    <n v="156"/>
    <n v="36168"/>
    <n v="205"/>
    <n v="0.56000000000000005"/>
    <n v="76"/>
    <n v="35"/>
    <n v="55.5"/>
    <n v="48"/>
  </r>
  <r>
    <x v="0"/>
    <s v="OTH"/>
    <x v="3"/>
    <n v="3339"/>
    <s v="Other General Purpose Machinery Manufacturing"/>
    <n v="3848"/>
    <n v="613"/>
    <n v="114618"/>
    <n v="453"/>
    <n v="0.39"/>
    <n v="42"/>
    <n v="72"/>
    <n v="57"/>
    <n v="49"/>
  </r>
  <r>
    <x v="0"/>
    <s v="OTH"/>
    <x v="3"/>
    <n v="3372"/>
    <s v="Office Furniture (including Fixtures) Manufacturing"/>
    <n v="1629"/>
    <n v="275"/>
    <n v="39845"/>
    <n v="200"/>
    <n v="0.5"/>
    <n v="77"/>
    <n v="49"/>
    <n v="63"/>
    <n v="53"/>
  </r>
  <r>
    <x v="0"/>
    <s v="OTH"/>
    <x v="3"/>
    <n v="3326"/>
    <s v="Spring and Wire Product Manufacturing"/>
    <n v="913"/>
    <n v="137"/>
    <n v="30544"/>
    <n v="169"/>
    <n v="0.55000000000000004"/>
    <n v="91"/>
    <n v="38"/>
    <n v="64.5"/>
    <n v="56"/>
  </r>
  <r>
    <x v="0"/>
    <s v="OTH"/>
    <x v="3"/>
    <n v="3211"/>
    <s v="Sawmills and Wood Preservation"/>
    <n v="921"/>
    <n v="187"/>
    <n v="15689"/>
    <n v="120"/>
    <n v="0.75"/>
    <n v="119"/>
    <n v="15"/>
    <n v="67"/>
    <n v="59"/>
  </r>
  <r>
    <x v="0"/>
    <s v="OTH"/>
    <x v="3"/>
    <n v="3251"/>
    <s v="Basic Chemical Manufacturing"/>
    <n v="1010"/>
    <n v="182"/>
    <n v="46998"/>
    <n v="206"/>
    <n v="0.44"/>
    <n v="75"/>
    <n v="59"/>
    <n v="67"/>
    <n v="59"/>
  </r>
  <r>
    <x v="0"/>
    <s v="OTH"/>
    <x v="3"/>
    <n v="3279"/>
    <s v="Other Nonmetallic Mineral Product Manufacturing"/>
    <n v="1474"/>
    <n v="268"/>
    <n v="33844"/>
    <n v="170"/>
    <n v="0.5"/>
    <n v="90"/>
    <n v="48"/>
    <n v="69"/>
    <n v="62"/>
  </r>
  <r>
    <x v="0"/>
    <s v="OTH"/>
    <x v="3"/>
    <n v="3114"/>
    <s v="Fruit and Vegetable Preserving and Specialty Food Manufacturing"/>
    <n v="452"/>
    <n v="74"/>
    <n v="40340"/>
    <n v="178"/>
    <n v="0.44"/>
    <n v="84"/>
    <n v="58"/>
    <n v="71"/>
    <n v="64"/>
  </r>
  <r>
    <x v="0"/>
    <s v="OTH"/>
    <x v="3"/>
    <n v="3371"/>
    <s v="Household and Institutional Furniture and Kitchen Cabinet Manufacturing"/>
    <n v="5246"/>
    <n v="924"/>
    <n v="46409"/>
    <n v="194"/>
    <n v="0.41"/>
    <n v="80"/>
    <n v="64"/>
    <n v="72"/>
    <n v="65"/>
  </r>
  <r>
    <x v="0"/>
    <s v="OTH"/>
    <x v="3"/>
    <n v="3271"/>
    <s v="Clay Product and Refractory Manufacturing"/>
    <n v="1062"/>
    <n v="201"/>
    <n v="37441"/>
    <n v="169"/>
    <n v="0.45"/>
    <n v="91"/>
    <n v="54"/>
    <n v="72.5"/>
    <n v="66"/>
  </r>
  <r>
    <x v="0"/>
    <s v="OTH"/>
    <x v="3"/>
    <n v="3332"/>
    <s v="Industrial Machinery Manufacturing"/>
    <n v="2660"/>
    <n v="439"/>
    <n v="76195"/>
    <n v="269"/>
    <n v="0.35"/>
    <n v="60"/>
    <n v="86"/>
    <n v="73"/>
    <n v="67"/>
  </r>
  <r>
    <x v="0"/>
    <s v="OTH"/>
    <x v="3"/>
    <n v="3334"/>
    <s v="Ventilation, Heating, Air-Conditioning, and Commercial Refrigeration Equipment Manufacturing"/>
    <n v="738"/>
    <n v="129"/>
    <n v="36112"/>
    <n v="163"/>
    <n v="0.45"/>
    <n v="96"/>
    <n v="56"/>
    <n v="76"/>
    <n v="72"/>
  </r>
  <r>
    <x v="0"/>
    <s v="OTH"/>
    <x v="3"/>
    <n v="3115"/>
    <s v="Dairy Product Manufacturing"/>
    <n v="421"/>
    <n v="80"/>
    <n v="27008"/>
    <n v="140"/>
    <n v="0.52"/>
    <n v="110"/>
    <n v="43"/>
    <n v="76.5"/>
    <n v="73"/>
  </r>
  <r>
    <x v="0"/>
    <s v="OTH"/>
    <x v="3"/>
    <n v="3119"/>
    <s v="Other Food Manufacturing"/>
    <n v="903"/>
    <n v="173"/>
    <n v="38288"/>
    <n v="157"/>
    <n v="0.41"/>
    <n v="99"/>
    <n v="67"/>
    <n v="83"/>
    <n v="80"/>
  </r>
  <r>
    <x v="0"/>
    <s v="OTH"/>
    <x v="3"/>
    <n v="3231"/>
    <s v="Printing and Related Support Activities"/>
    <n v="14078"/>
    <n v="2091"/>
    <n v="236846"/>
    <n v="457"/>
    <n v="0.19"/>
    <n v="41"/>
    <n v="130"/>
    <n v="85.5"/>
    <n v="83"/>
  </r>
  <r>
    <x v="0"/>
    <s v="OTH"/>
    <x v="3"/>
    <n v="3272"/>
    <s v="Glass and Glass Product Manufacturing"/>
    <n v="909"/>
    <n v="167"/>
    <n v="29448"/>
    <n v="121"/>
    <n v="0.41"/>
    <n v="118"/>
    <n v="65"/>
    <n v="91.5"/>
    <n v="90"/>
  </r>
  <r>
    <x v="0"/>
    <s v="OTH"/>
    <x v="3"/>
    <n v="3252"/>
    <s v="Resin, Synthetic Rubber, and Artificial Synthetic Fibers and Filaments Manufacturing"/>
    <n v="768"/>
    <n v="145"/>
    <n v="38838"/>
    <n v="143"/>
    <n v="0.37"/>
    <n v="107"/>
    <n v="82"/>
    <n v="94.5"/>
    <n v="95"/>
  </r>
  <r>
    <x v="0"/>
    <s v="OTH"/>
    <x v="3"/>
    <n v="3212"/>
    <s v="Veneer, Plywood, and Engineered Wood Product Manufacturing"/>
    <n v="464"/>
    <n v="83"/>
    <n v="16035"/>
    <n v="83"/>
    <n v="0.52"/>
    <n v="146"/>
    <n v="44"/>
    <n v="95"/>
    <n v="96"/>
  </r>
  <r>
    <x v="0"/>
    <s v="OTH"/>
    <x v="3"/>
    <n v="3241"/>
    <s v="Petroleum and Coal Products Manufacturing"/>
    <n v="918"/>
    <n v="149"/>
    <n v="25746"/>
    <n v="108"/>
    <n v="0.42"/>
    <n v="128"/>
    <n v="62"/>
    <n v="95"/>
    <n v="96"/>
  </r>
  <r>
    <x v="0"/>
    <s v="OTH"/>
    <x v="3"/>
    <n v="3259"/>
    <s v="Other Chemical Product and Preparation Manufacturing"/>
    <n v="1376"/>
    <n v="241"/>
    <n v="50401"/>
    <n v="161"/>
    <n v="0.32"/>
    <n v="97"/>
    <n v="93"/>
    <n v="95"/>
    <n v="96"/>
  </r>
  <r>
    <x v="0"/>
    <s v="OTH"/>
    <x v="3"/>
    <n v="3361"/>
    <s v="Motor Vehicle Manufacturing"/>
    <n v="132"/>
    <n v="27"/>
    <n v="10711"/>
    <n v="68"/>
    <n v="0.63"/>
    <n v="164"/>
    <n v="29"/>
    <n v="96.5"/>
    <n v="100"/>
  </r>
  <r>
    <x v="0"/>
    <s v="OTH"/>
    <x v="3"/>
    <n v="3118"/>
    <s v="Bakeries and Tortilla Manufacturing"/>
    <n v="3032"/>
    <n v="578"/>
    <n v="42993"/>
    <n v="137"/>
    <n v="0.32"/>
    <n v="111"/>
    <n v="94"/>
    <n v="102.5"/>
    <n v="108"/>
  </r>
  <r>
    <x v="0"/>
    <s v="OTH"/>
    <x v="3"/>
    <n v="3351"/>
    <s v="Electric Lighting Equipment Manufacturing"/>
    <n v="336"/>
    <n v="65"/>
    <n v="12186"/>
    <n v="63"/>
    <n v="0.52"/>
    <n v="166"/>
    <n v="45"/>
    <n v="105.5"/>
    <n v="110"/>
  </r>
  <r>
    <x v="0"/>
    <s v="OTH"/>
    <x v="3"/>
    <n v="3364"/>
    <s v="Aerospace Product and Parts Manufacturing"/>
    <n v="707"/>
    <n v="110"/>
    <n v="47073"/>
    <n v="130"/>
    <n v="0.28000000000000003"/>
    <n v="113"/>
    <n v="103"/>
    <n v="108"/>
    <n v="115"/>
  </r>
  <r>
    <x v="0"/>
    <s v="OTH"/>
    <x v="3"/>
    <n v="3353"/>
    <s v="Electrical Equipment Manufacturing"/>
    <n v="1543"/>
    <n v="253"/>
    <n v="44265"/>
    <n v="124"/>
    <n v="0.28000000000000003"/>
    <n v="117"/>
    <n v="102"/>
    <n v="109.5"/>
    <n v="121"/>
  </r>
  <r>
    <x v="0"/>
    <s v="OTH"/>
    <x v="3"/>
    <n v="3336"/>
    <s v="Engine, Turbine, and Power Transmission Equipment Manufacturing"/>
    <n v="627"/>
    <n v="91"/>
    <n v="27828"/>
    <n v="100"/>
    <n v="0.36"/>
    <n v="135"/>
    <n v="85"/>
    <n v="110"/>
    <n v="123"/>
  </r>
  <r>
    <x v="0"/>
    <s v="OTH"/>
    <x v="3"/>
    <n v="3333"/>
    <s v="Commercial and Service Industry Machinery Manufacturing"/>
    <n v="952"/>
    <n v="161"/>
    <n v="29365"/>
    <n v="100"/>
    <n v="0.34"/>
    <n v="135"/>
    <n v="88"/>
    <n v="111.5"/>
    <n v="126"/>
  </r>
  <r>
    <x v="0"/>
    <s v="OTH"/>
    <x v="3"/>
    <n v="3391"/>
    <s v="Medical Equipment and Supplies Manufacturing"/>
    <n v="3721"/>
    <n v="566"/>
    <n v="70293"/>
    <n v="152"/>
    <n v="0.22"/>
    <n v="103"/>
    <n v="120"/>
    <n v="111.5"/>
    <n v="126"/>
  </r>
  <r>
    <x v="0"/>
    <s v="OTH"/>
    <x v="3"/>
    <n v="3255"/>
    <s v="Paint, Coating, and Adhesive Manufacturing"/>
    <n v="913"/>
    <n v="153"/>
    <n v="27521"/>
    <n v="92"/>
    <n v="0.33"/>
    <n v="138"/>
    <n v="91"/>
    <n v="114.5"/>
    <n v="130"/>
  </r>
  <r>
    <x v="0"/>
    <s v="OTH"/>
    <x v="3"/>
    <n v="3359"/>
    <s v="Other Electrical Equipment and Component Manufacturing"/>
    <n v="1036"/>
    <n v="170"/>
    <n v="43615"/>
    <n v="115"/>
    <n v="0.26"/>
    <n v="123"/>
    <n v="110"/>
    <n v="116.5"/>
    <n v="131"/>
  </r>
  <r>
    <x v="0"/>
    <s v="OTH"/>
    <x v="3"/>
    <n v="3256"/>
    <s v="Soap, Cleaning Compound, and Toilet Preparation Manufacturing"/>
    <n v="760"/>
    <n v="119"/>
    <n v="29867"/>
    <n v="91"/>
    <n v="0.3"/>
    <n v="140"/>
    <n v="98"/>
    <n v="119"/>
    <n v="133"/>
  </r>
  <r>
    <x v="0"/>
    <s v="OTH"/>
    <x v="3"/>
    <n v="3149"/>
    <s v="Other Textile Product Mills"/>
    <n v="1591"/>
    <n v="297"/>
    <n v="20777"/>
    <n v="59"/>
    <n v="0.28000000000000003"/>
    <n v="169"/>
    <n v="99"/>
    <n v="134"/>
    <n v="147"/>
  </r>
  <r>
    <x v="0"/>
    <s v="OTH"/>
    <x v="3"/>
    <n v="3345"/>
    <s v="Navigational, Measuring, Electromedical, and Control Instruments Manufacturing"/>
    <n v="2417"/>
    <n v="424"/>
    <n v="60499"/>
    <n v="89"/>
    <n v="0.15"/>
    <n v="143"/>
    <n v="145"/>
    <n v="144"/>
    <n v="151"/>
  </r>
  <r>
    <x v="0"/>
    <s v="OTH"/>
    <x v="3"/>
    <n v="3344"/>
    <s v="Semiconductor and Other Electronic Component Manufacturing"/>
    <n v="1522"/>
    <n v="282"/>
    <n v="56246"/>
    <n v="73"/>
    <n v="0.13"/>
    <n v="158"/>
    <n v="150"/>
    <n v="154"/>
    <n v="162"/>
  </r>
  <r>
    <x v="0"/>
    <s v="OTH"/>
    <x v="4"/>
    <n v="2121"/>
    <s v="Coal Mining"/>
    <n v="367"/>
    <n v="72"/>
    <n v="21886"/>
    <n v="129"/>
    <n v="0.59"/>
    <n v="114"/>
    <n v="33"/>
    <n v="73.5"/>
    <n v="68"/>
  </r>
  <r>
    <x v="0"/>
    <s v="OTH"/>
    <x v="4"/>
    <n v="2123"/>
    <s v="Nonmetallic Mineral Mining and Quarrying"/>
    <n v="1602"/>
    <n v="256"/>
    <n v="23337"/>
    <n v="105"/>
    <n v="0.45"/>
    <n v="130"/>
    <n v="55"/>
    <n v="92.5"/>
    <n v="92"/>
  </r>
  <r>
    <x v="0"/>
    <s v="OTH"/>
    <x v="5"/>
    <n v="5419"/>
    <s v="Other Professional, Scientific, and Technical Services"/>
    <n v="17687"/>
    <n v="2746"/>
    <n v="155747"/>
    <n v="289"/>
    <n v="0.18"/>
    <n v="55"/>
    <n v="135"/>
    <n v="95"/>
    <n v="96"/>
  </r>
  <r>
    <x v="0"/>
    <s v="OTH"/>
    <x v="5"/>
    <n v="8129"/>
    <s v="Other Personal Services"/>
    <n v="5784"/>
    <n v="1134"/>
    <n v="54514"/>
    <n v="150"/>
    <n v="0.27"/>
    <n v="105"/>
    <n v="106"/>
    <n v="105.5"/>
    <n v="110"/>
  </r>
  <r>
    <x v="0"/>
    <s v="OTH"/>
    <x v="6"/>
    <n v="6219"/>
    <s v="Other Ambulatory Health Care Services"/>
    <n v="1918"/>
    <n v="361"/>
    <n v="71913"/>
    <n v="241"/>
    <n v="0.34"/>
    <n v="65"/>
    <n v="90"/>
    <n v="77.5"/>
    <n v="74"/>
  </r>
  <r>
    <x v="0"/>
    <s v="OTH"/>
    <x v="7"/>
    <n v="2131"/>
    <s v="Support Activities for Mining"/>
    <n v="2305"/>
    <n v="422"/>
    <n v="28766"/>
    <n v="318"/>
    <n v="1.1100000000000001"/>
    <n v="54"/>
    <n v="5"/>
    <n v="29.5"/>
    <n v="17"/>
  </r>
  <r>
    <x v="0"/>
    <s v="OTH"/>
    <x v="8"/>
    <n v="5613"/>
    <s v="Employment Services"/>
    <n v="14168"/>
    <n v="3372"/>
    <n v="709415"/>
    <n v="4060"/>
    <n v="0.56000000000000005"/>
    <n v="1"/>
    <n v="36"/>
    <n v="18.5"/>
    <n v="6"/>
  </r>
  <r>
    <x v="0"/>
    <s v="OTH"/>
    <x v="8"/>
    <n v="5621"/>
    <s v="Waste Collection"/>
    <n v="2819"/>
    <n v="526"/>
    <n v="35606"/>
    <n v="364"/>
    <n v="1.02"/>
    <n v="49"/>
    <n v="8"/>
    <n v="28.5"/>
    <n v="16"/>
  </r>
  <r>
    <x v="0"/>
    <s v="OTH"/>
    <x v="8"/>
    <n v="5617"/>
    <s v="Services to Buildings and Dwellings"/>
    <n v="57768"/>
    <n v="10396"/>
    <n v="413247"/>
    <n v="1856"/>
    <n v="0.45"/>
    <n v="5"/>
    <n v="57"/>
    <n v="31"/>
    <n v="22"/>
  </r>
  <r>
    <x v="0"/>
    <s v="OTH"/>
    <x v="8"/>
    <n v="7112"/>
    <s v="Spectator Sports"/>
    <n v="1415"/>
    <n v="285"/>
    <n v="20806"/>
    <n v="213"/>
    <n v="1.01"/>
    <n v="73"/>
    <n v="10"/>
    <n v="41.5"/>
    <n v="31"/>
  </r>
  <r>
    <x v="0"/>
    <s v="OTH"/>
    <x v="8"/>
    <n v="5629"/>
    <s v="Remediation and Other Waste Management Services"/>
    <n v="3050"/>
    <n v="601"/>
    <n v="41840"/>
    <n v="262"/>
    <n v="0.62"/>
    <n v="61"/>
    <n v="30"/>
    <n v="45.5"/>
    <n v="34"/>
  </r>
  <r>
    <x v="0"/>
    <s v="OTH"/>
    <x v="8"/>
    <n v="8111"/>
    <s v="Automotive Repair and Maintenance"/>
    <n v="50188"/>
    <n v="8081"/>
    <n v="279816"/>
    <n v="1037"/>
    <n v="0.37"/>
    <n v="13"/>
    <n v="81"/>
    <n v="47"/>
    <n v="38"/>
  </r>
  <r>
    <x v="0"/>
    <s v="OTH"/>
    <x v="8"/>
    <n v="8113"/>
    <s v="Commercial and Industrial Machinery and Equipment (except Automotive and Electronic) Repair and Maintenance"/>
    <n v="8841"/>
    <n v="1581"/>
    <n v="68534"/>
    <n v="353"/>
    <n v="0.52"/>
    <n v="50"/>
    <n v="46"/>
    <n v="48"/>
    <n v="39"/>
  </r>
  <r>
    <x v="0"/>
    <s v="OTH"/>
    <x v="8"/>
    <n v="7225"/>
    <s v="Restaurants and Other Eating Places"/>
    <n v="107846"/>
    <n v="21888"/>
    <n v="1810192"/>
    <n v="3694"/>
    <n v="0.2"/>
    <n v="2"/>
    <n v="126"/>
    <n v="64"/>
    <n v="55"/>
  </r>
  <r>
    <x v="0"/>
    <s v="OTH"/>
    <x v="8"/>
    <n v="5311"/>
    <s v="Lessors of Real Estate"/>
    <n v="23098"/>
    <n v="3721"/>
    <n v="145652"/>
    <n v="394"/>
    <n v="0.27"/>
    <n v="46"/>
    <n v="109"/>
    <n v="77.5"/>
    <n v="74"/>
  </r>
  <r>
    <x v="0"/>
    <s v="OTH"/>
    <x v="8"/>
    <n v="7223"/>
    <s v="Special Food Services"/>
    <n v="5663"/>
    <n v="1073"/>
    <n v="70653"/>
    <n v="222"/>
    <n v="0.3"/>
    <n v="68"/>
    <n v="96"/>
    <n v="82"/>
    <n v="79"/>
  </r>
  <r>
    <x v="0"/>
    <s v="OTH"/>
    <x v="8"/>
    <n v="5622"/>
    <s v="Waste Treatment and Disposal"/>
    <n v="1038"/>
    <n v="193"/>
    <n v="37296"/>
    <n v="153"/>
    <n v="0.41"/>
    <n v="102"/>
    <n v="66"/>
    <n v="84"/>
    <n v="81"/>
  </r>
  <r>
    <x v="0"/>
    <s v="OTH"/>
    <x v="8"/>
    <n v="5616"/>
    <s v="Investigation and Security Services"/>
    <n v="6216"/>
    <n v="1162"/>
    <n v="148764"/>
    <n v="332"/>
    <n v="0.22"/>
    <n v="52"/>
    <n v="117"/>
    <n v="84.5"/>
    <n v="82"/>
  </r>
  <r>
    <x v="0"/>
    <s v="OTH"/>
    <x v="8"/>
    <n v="5321"/>
    <s v="Automotive Equipment Rental and Leasing"/>
    <n v="2059"/>
    <n v="430"/>
    <n v="29349"/>
    <n v="125"/>
    <n v="0.43"/>
    <n v="116"/>
    <n v="61"/>
    <n v="88.5"/>
    <n v="87"/>
  </r>
  <r>
    <x v="0"/>
    <s v="OTH"/>
    <x v="8"/>
    <n v="7139"/>
    <s v="Other Amusement and Recreation Industries"/>
    <n v="23829"/>
    <n v="3900"/>
    <n v="244632"/>
    <n v="442"/>
    <n v="0.18"/>
    <n v="43"/>
    <n v="136"/>
    <n v="89.5"/>
    <n v="88"/>
  </r>
  <r>
    <x v="0"/>
    <s v="OTH"/>
    <x v="8"/>
    <n v="5619"/>
    <s v="Other Support Services"/>
    <n v="5724"/>
    <n v="1093"/>
    <n v="73223"/>
    <n v="199"/>
    <n v="0.27"/>
    <n v="78"/>
    <n v="105"/>
    <n v="91.5"/>
    <n v="90"/>
  </r>
  <r>
    <x v="0"/>
    <s v="OTH"/>
    <x v="8"/>
    <n v="8123"/>
    <s v="Drycleaning and Laundry Services"/>
    <n v="8836"/>
    <n v="1446"/>
    <n v="87696"/>
    <n v="216"/>
    <n v="0.25"/>
    <n v="70"/>
    <n v="115"/>
    <n v="92.5"/>
    <n v="92"/>
  </r>
  <r>
    <x v="0"/>
    <s v="OTH"/>
    <x v="8"/>
    <n v="7211"/>
    <s v="Traveler Accommodation"/>
    <n v="10617"/>
    <n v="1886"/>
    <n v="197522"/>
    <n v="331"/>
    <n v="0.17"/>
    <n v="53"/>
    <n v="140"/>
    <n v="96.5"/>
    <n v="100"/>
  </r>
  <r>
    <x v="0"/>
    <s v="OTH"/>
    <x v="8"/>
    <n v="7224"/>
    <s v="Drinking Places (Alcoholic Beverages)"/>
    <n v="26751"/>
    <n v="4848"/>
    <n v="100890"/>
    <n v="208"/>
    <n v="0.21"/>
    <n v="74"/>
    <n v="125"/>
    <n v="99.5"/>
    <n v="102"/>
  </r>
  <r>
    <x v="0"/>
    <s v="OTH"/>
    <x v="8"/>
    <n v="5313"/>
    <s v="Activities Related to Real Estate"/>
    <n v="17007"/>
    <n v="3246"/>
    <n v="123798"/>
    <n v="236"/>
    <n v="0.19"/>
    <n v="67"/>
    <n v="133"/>
    <n v="100"/>
    <n v="103"/>
  </r>
  <r>
    <x v="0"/>
    <s v="OTH"/>
    <x v="8"/>
    <n v="8133"/>
    <s v="Social Advocacy Organizations"/>
    <n v="3469"/>
    <n v="568"/>
    <n v="49740"/>
    <n v="149"/>
    <n v="0.3"/>
    <n v="106"/>
    <n v="97"/>
    <n v="101.5"/>
    <n v="105"/>
  </r>
  <r>
    <x v="0"/>
    <s v="OTH"/>
    <x v="8"/>
    <n v="5413"/>
    <s v="Architectural, Engineering, and Related Services"/>
    <n v="30193"/>
    <n v="4958"/>
    <n v="367128"/>
    <n v="337"/>
    <n v="0.09"/>
    <n v="51"/>
    <n v="162"/>
    <n v="106.5"/>
    <n v="112"/>
  </r>
  <r>
    <x v="0"/>
    <s v="OTH"/>
    <x v="8"/>
    <n v="5324"/>
    <s v="Commercial and Industrial Machinery and Equipment Rental and Leasing"/>
    <n v="2320"/>
    <n v="493"/>
    <n v="28169"/>
    <n v="102"/>
    <n v="0.36"/>
    <n v="134"/>
    <n v="83"/>
    <n v="108.5"/>
    <n v="117"/>
  </r>
  <r>
    <x v="0"/>
    <s v="OTH"/>
    <x v="8"/>
    <n v="5612"/>
    <s v="Facilities Support Services"/>
    <n v="432"/>
    <n v="99"/>
    <n v="16649"/>
    <n v="71"/>
    <n v="0.43"/>
    <n v="159"/>
    <n v="60"/>
    <n v="109.5"/>
    <n v="121"/>
  </r>
  <r>
    <x v="0"/>
    <s v="OTH"/>
    <x v="8"/>
    <n v="5322"/>
    <s v="Consumer Goods Rental"/>
    <n v="3918"/>
    <n v="749"/>
    <n v="45114"/>
    <n v="113"/>
    <n v="0.25"/>
    <n v="126"/>
    <n v="114"/>
    <n v="120"/>
    <n v="135"/>
  </r>
  <r>
    <x v="0"/>
    <s v="OTH"/>
    <x v="8"/>
    <n v="5111"/>
    <s v="Newspaper, Periodical, Book, and Directory Publishers"/>
    <n v="4602"/>
    <n v="806"/>
    <n v="125612"/>
    <n v="169"/>
    <n v="0.13"/>
    <n v="91"/>
    <n v="149"/>
    <n v="120"/>
    <n v="135"/>
  </r>
  <r>
    <x v="0"/>
    <s v="OTH"/>
    <x v="8"/>
    <n v="5416"/>
    <s v="Management, Scientific, and Technical Consulting Services"/>
    <n v="32873"/>
    <n v="7369"/>
    <n v="193152"/>
    <n v="176"/>
    <n v="0.09"/>
    <n v="86"/>
    <n v="163"/>
    <n v="124.5"/>
    <n v="140"/>
  </r>
  <r>
    <x v="0"/>
    <s v="OTH"/>
    <x v="8"/>
    <n v="8134"/>
    <s v="Civic and Social Organizations"/>
    <n v="14920"/>
    <n v="1772"/>
    <n v="127584"/>
    <n v="142"/>
    <n v="0.11"/>
    <n v="109"/>
    <n v="154"/>
    <n v="131.5"/>
    <n v="144"/>
  </r>
  <r>
    <x v="0"/>
    <s v="OTH"/>
    <x v="8"/>
    <n v="5418"/>
    <s v="Advertising, Public Relations, and Related Services"/>
    <n v="11813"/>
    <n v="2212"/>
    <n v="128956"/>
    <n v="119"/>
    <n v="0.09"/>
    <n v="121"/>
    <n v="160"/>
    <n v="140.5"/>
    <n v="148"/>
  </r>
  <r>
    <x v="0"/>
    <s v="OTH"/>
    <x v="8"/>
    <n v="5614"/>
    <s v="Business Support Services"/>
    <n v="9168"/>
    <n v="1865"/>
    <n v="187967"/>
    <n v="116"/>
    <n v="0.06"/>
    <n v="122"/>
    <n v="167"/>
    <n v="144.5"/>
    <n v="152"/>
  </r>
  <r>
    <x v="0"/>
    <s v="OTH"/>
    <x v="8"/>
    <n v="5511"/>
    <s v="Management of Companies and Enterprises"/>
    <n v="3886"/>
    <n v="876"/>
    <n v="84064"/>
    <n v="83"/>
    <n v="0.1"/>
    <n v="146"/>
    <n v="158"/>
    <n v="152"/>
    <n v="157"/>
  </r>
  <r>
    <x v="0"/>
    <s v="OTH"/>
    <x v="8"/>
    <n v="8122"/>
    <s v="Death Care Services"/>
    <n v="8525"/>
    <n v="964"/>
    <n v="58324"/>
    <n v="75"/>
    <n v="0.13"/>
    <n v="156"/>
    <n v="151"/>
    <n v="153.5"/>
    <n v="160"/>
  </r>
  <r>
    <x v="0"/>
    <s v="OTH"/>
    <x v="8"/>
    <n v="5611"/>
    <s v="Office Administrative Services"/>
    <n v="9404"/>
    <n v="1879"/>
    <n v="106333"/>
    <n v="90"/>
    <n v="0.08"/>
    <n v="142"/>
    <n v="165"/>
    <n v="153.5"/>
    <n v="160"/>
  </r>
  <r>
    <x v="0"/>
    <s v="OTH"/>
    <x v="8"/>
    <n v="8121"/>
    <s v="Personal Care Services"/>
    <n v="30788"/>
    <n v="5590"/>
    <n v="180932"/>
    <n v="84"/>
    <n v="0.05"/>
    <n v="144"/>
    <n v="171"/>
    <n v="157.5"/>
    <n v="165"/>
  </r>
  <r>
    <x v="0"/>
    <s v="OTH"/>
    <x v="8"/>
    <n v="6116"/>
    <s v="Other Schools and Instruction"/>
    <n v="8114"/>
    <n v="1489"/>
    <n v="63878"/>
    <n v="69"/>
    <n v="0.11"/>
    <n v="163"/>
    <n v="156"/>
    <n v="159.5"/>
    <n v="168"/>
  </r>
  <r>
    <x v="0"/>
    <s v="OTH"/>
    <x v="8"/>
    <n v="6113"/>
    <s v="Colleges, Universities, and Professional Schools"/>
    <n v="717"/>
    <n v="115"/>
    <n v="167721"/>
    <n v="80"/>
    <n v="0.05"/>
    <n v="149"/>
    <n v="170"/>
    <n v="159.5"/>
    <n v="168"/>
  </r>
  <r>
    <x v="0"/>
    <s v="OTH"/>
    <x v="8"/>
    <n v="5412"/>
    <s v="Accounting, Tax Preparation, Bookkeeping, and Payroll Services"/>
    <n v="29824"/>
    <n v="4569"/>
    <n v="234957"/>
    <n v="82"/>
    <n v="0.03"/>
    <n v="148"/>
    <n v="173"/>
    <n v="160.5"/>
    <n v="170"/>
  </r>
  <r>
    <x v="0"/>
    <s v="OTH"/>
    <x v="8"/>
    <n v="8139"/>
    <s v="Business, Professional, Labor, Political, and Similar Organizations"/>
    <n v="20651"/>
    <n v="2585"/>
    <n v="150900"/>
    <n v="76"/>
    <n v="0.05"/>
    <n v="154"/>
    <n v="169"/>
    <n v="161.5"/>
    <n v="171"/>
  </r>
  <r>
    <x v="0"/>
    <s v="OTH"/>
    <x v="8"/>
    <n v="6111"/>
    <s v="Elementary and Secondary Schools"/>
    <n v="2091"/>
    <n v="344"/>
    <n v="78310"/>
    <n v="57"/>
    <n v="7.0000000000000007E-2"/>
    <n v="174"/>
    <n v="166"/>
    <n v="170"/>
    <n v="174"/>
  </r>
  <r>
    <x v="0"/>
    <s v="OTH"/>
    <x v="8"/>
    <n v="5411"/>
    <s v="Legal Services"/>
    <n v="50376"/>
    <n v="7397"/>
    <n v="320508"/>
    <n v="63"/>
    <n v="0.02"/>
    <n v="166"/>
    <n v="176"/>
    <n v="171"/>
    <n v="175"/>
  </r>
  <r>
    <x v="0"/>
    <s v="OTH"/>
    <x v="8"/>
    <n v="5241"/>
    <s v="Insurance Carriers"/>
    <n v="5248"/>
    <n v="929"/>
    <n v="189098"/>
    <n v="59"/>
    <n v="0.03"/>
    <n v="169"/>
    <n v="174"/>
    <n v="171.5"/>
    <n v="176"/>
  </r>
  <r>
    <x v="0"/>
    <s v="OTH"/>
    <x v="8"/>
    <n v="5242"/>
    <s v="Agencies, Brokerages, and Other Insurance Related Activities"/>
    <n v="47766"/>
    <n v="7073"/>
    <n v="278539"/>
    <n v="59"/>
    <n v="0.02"/>
    <n v="169"/>
    <n v="175"/>
    <n v="172"/>
    <n v="177"/>
  </r>
  <r>
    <x v="0"/>
    <s v="OTH"/>
    <x v="9"/>
    <n v="4235"/>
    <s v="Metal and Mineral (except Petroleum) Merchant Wholesalers"/>
    <n v="4847"/>
    <n v="767"/>
    <n v="97913"/>
    <n v="785"/>
    <n v="0.8"/>
    <n v="23"/>
    <n v="12"/>
    <n v="17.5"/>
    <n v="4"/>
  </r>
  <r>
    <x v="0"/>
    <s v="OTH"/>
    <x v="9"/>
    <n v="4239"/>
    <s v="Miscellaneous Durable Goods Merchant Wholesalers"/>
    <n v="9299"/>
    <n v="1712"/>
    <n v="108110"/>
    <n v="764"/>
    <n v="0.69"/>
    <n v="25"/>
    <n v="23"/>
    <n v="24"/>
    <n v="11"/>
  </r>
  <r>
    <x v="0"/>
    <s v="OTH"/>
    <x v="9"/>
    <n v="4244"/>
    <s v="Grocery and Related Product Merchant Wholesalers"/>
    <n v="6343"/>
    <n v="1114"/>
    <n v="133685"/>
    <n v="542"/>
    <n v="0.4"/>
    <n v="34"/>
    <n v="70"/>
    <n v="52"/>
    <n v="45"/>
  </r>
  <r>
    <x v="0"/>
    <s v="OTH"/>
    <x v="9"/>
    <n v="4231"/>
    <s v="Motor Vehicle and Motor Vehicle Parts and Supplies Merchant Wholesalers"/>
    <n v="7072"/>
    <n v="1106"/>
    <n v="112379"/>
    <n v="434"/>
    <n v="0.39"/>
    <n v="44"/>
    <n v="75"/>
    <n v="59.5"/>
    <n v="50"/>
  </r>
  <r>
    <x v="0"/>
    <s v="OTH"/>
    <x v="9"/>
    <n v="4233"/>
    <s v="Lumber and Other Construction Materials Merchant Wholesalers"/>
    <n v="5543"/>
    <n v="1008"/>
    <n v="67610"/>
    <n v="281"/>
    <n v="0.41"/>
    <n v="57"/>
    <n v="63"/>
    <n v="60"/>
    <n v="51"/>
  </r>
  <r>
    <x v="0"/>
    <s v="OTH"/>
    <x v="9"/>
    <n v="4413"/>
    <s v="Automotive Parts, Accessories, and Tire Stores"/>
    <n v="10908"/>
    <n v="1709"/>
    <n v="127472"/>
    <n v="460"/>
    <n v="0.35"/>
    <n v="40"/>
    <n v="87"/>
    <n v="63.5"/>
    <n v="54"/>
  </r>
  <r>
    <x v="0"/>
    <s v="OTH"/>
    <x v="9"/>
    <n v="4441"/>
    <s v="Building Material and Supplies Dealers"/>
    <n v="14506"/>
    <n v="2324"/>
    <n v="198875"/>
    <n v="582"/>
    <n v="0.28000000000000003"/>
    <n v="32"/>
    <n v="100"/>
    <n v="66"/>
    <n v="58"/>
  </r>
  <r>
    <x v="0"/>
    <s v="OTH"/>
    <x v="9"/>
    <n v="4238"/>
    <s v="Machinery, Equipment, and Supplies Merchant Wholesalers"/>
    <n v="24802"/>
    <n v="4022"/>
    <n v="300036"/>
    <n v="773"/>
    <n v="0.26"/>
    <n v="24"/>
    <n v="113"/>
    <n v="68.5"/>
    <n v="61"/>
  </r>
  <r>
    <x v="0"/>
    <s v="OTH"/>
    <x v="9"/>
    <n v="4451"/>
    <s v="Grocery Stores"/>
    <n v="20806"/>
    <n v="3966"/>
    <n v="267251"/>
    <n v="586"/>
    <n v="0.22"/>
    <n v="31"/>
    <n v="118"/>
    <n v="74.5"/>
    <n v="69"/>
  </r>
  <r>
    <x v="0"/>
    <s v="OTH"/>
    <x v="9"/>
    <n v="4411"/>
    <s v="Automobile Dealers"/>
    <n v="17700"/>
    <n v="2771"/>
    <n v="445934"/>
    <n v="855"/>
    <n v="0.19"/>
    <n v="19"/>
    <n v="131"/>
    <n v="75"/>
    <n v="70"/>
  </r>
  <r>
    <x v="0"/>
    <s v="OTH"/>
    <x v="9"/>
    <n v="4248"/>
    <s v="Beer, Wine, and Distilled Alcoholic Beverage Merchant Wholesalers"/>
    <n v="971"/>
    <n v="175"/>
    <n v="43933"/>
    <n v="166"/>
    <n v="0.38"/>
    <n v="95"/>
    <n v="78"/>
    <n v="86.5"/>
    <n v="84"/>
  </r>
  <r>
    <x v="0"/>
    <s v="OTH"/>
    <x v="9"/>
    <n v="4452"/>
    <s v="Specialty Food Stores"/>
    <n v="6425"/>
    <n v="1191"/>
    <n v="59102"/>
    <n v="189"/>
    <n v="0.32"/>
    <n v="82"/>
    <n v="92"/>
    <n v="87"/>
    <n v="85"/>
  </r>
  <r>
    <x v="0"/>
    <s v="OTH"/>
    <x v="9"/>
    <n v="4251"/>
    <s v="Wholesale Electronic Markets and Agents and Brokers"/>
    <n v="45169"/>
    <n v="9607"/>
    <n v="204636"/>
    <n v="370"/>
    <n v="0.18"/>
    <n v="47"/>
    <n v="138"/>
    <n v="92.5"/>
    <n v="92"/>
  </r>
  <r>
    <x v="0"/>
    <s v="OTH"/>
    <x v="9"/>
    <n v="4237"/>
    <s v="Hardware, and Plumbing and Heating Equipment and Supplies Merchant Wholesalers"/>
    <n v="5848"/>
    <n v="930"/>
    <n v="92461"/>
    <n v="191"/>
    <n v="0.21"/>
    <n v="81"/>
    <n v="123"/>
    <n v="102"/>
    <n v="106"/>
  </r>
  <r>
    <x v="0"/>
    <s v="OTH"/>
    <x v="9"/>
    <n v="4471"/>
    <s v="Gasoline Stations"/>
    <n v="16189"/>
    <n v="3100"/>
    <n v="153899"/>
    <n v="253"/>
    <n v="0.16"/>
    <n v="64"/>
    <n v="141"/>
    <n v="102.5"/>
    <n v="108"/>
  </r>
  <r>
    <x v="0"/>
    <s v="OTH"/>
    <x v="9"/>
    <n v="4442"/>
    <s v="Lawn and Garden Equipment and Supplies Stores"/>
    <n v="6428"/>
    <n v="1116"/>
    <n v="53816"/>
    <n v="143"/>
    <n v="0.27"/>
    <n v="107"/>
    <n v="107"/>
    <n v="107"/>
    <n v="113"/>
  </r>
  <r>
    <x v="0"/>
    <s v="OTH"/>
    <x v="9"/>
    <n v="4246"/>
    <s v="Chemical and Allied Products Merchant Wholesalers"/>
    <n v="5278"/>
    <n v="931"/>
    <n v="55641"/>
    <n v="151"/>
    <n v="0.26"/>
    <n v="104"/>
    <n v="111"/>
    <n v="107.5"/>
    <n v="114"/>
  </r>
  <r>
    <x v="0"/>
    <s v="OTH"/>
    <x v="9"/>
    <n v="4421"/>
    <s v="Furniture Stores"/>
    <n v="6370"/>
    <n v="1022"/>
    <n v="70276"/>
    <n v="156"/>
    <n v="0.22"/>
    <n v="100"/>
    <n v="116"/>
    <n v="108"/>
    <n v="115"/>
  </r>
  <r>
    <x v="0"/>
    <s v="OTH"/>
    <x v="9"/>
    <n v="4245"/>
    <s v="Farm Product Raw Material Merchant Wholesalers"/>
    <n v="1180"/>
    <n v="175"/>
    <n v="20111"/>
    <n v="80"/>
    <n v="0.4"/>
    <n v="149"/>
    <n v="69"/>
    <n v="109"/>
    <n v="119"/>
  </r>
  <r>
    <x v="0"/>
    <s v="OTH"/>
    <x v="9"/>
    <n v="4249"/>
    <s v="Miscellaneous Nondurable Goods Merchant Wholesalers"/>
    <n v="7354"/>
    <n v="1356"/>
    <n v="92370"/>
    <n v="173"/>
    <n v="0.18"/>
    <n v="88"/>
    <n v="134"/>
    <n v="111"/>
    <n v="124"/>
  </r>
  <r>
    <x v="0"/>
    <s v="OTH"/>
    <x v="9"/>
    <n v="4234"/>
    <s v="Professional and Commercial Equipment and Supplies Merchant Wholesalers"/>
    <n v="12989"/>
    <n v="2580"/>
    <n v="166828"/>
    <n v="215"/>
    <n v="0.13"/>
    <n v="72"/>
    <n v="152"/>
    <n v="112"/>
    <n v="128"/>
  </r>
  <r>
    <x v="0"/>
    <s v="OTH"/>
    <x v="9"/>
    <n v="4241"/>
    <s v="Paper and Paper Product Merchant Wholesalers"/>
    <n v="3749"/>
    <n v="619"/>
    <n v="41370"/>
    <n v="115"/>
    <n v="0.28000000000000003"/>
    <n v="123"/>
    <n v="104"/>
    <n v="113.5"/>
    <n v="129"/>
  </r>
  <r>
    <x v="0"/>
    <s v="OTH"/>
    <x v="9"/>
    <n v="4412"/>
    <s v="Other Motor Vehicle Dealers"/>
    <n v="4487"/>
    <n v="736"/>
    <n v="43437"/>
    <n v="113"/>
    <n v="0.26"/>
    <n v="126"/>
    <n v="112"/>
    <n v="119"/>
    <n v="133"/>
  </r>
  <r>
    <x v="0"/>
    <s v="OTH"/>
    <x v="9"/>
    <n v="4543"/>
    <s v="Direct Selling Establishments"/>
    <n v="2852"/>
    <n v="524"/>
    <n v="37639"/>
    <n v="100"/>
    <n v="0.27"/>
    <n v="135"/>
    <n v="108"/>
    <n v="121.5"/>
    <n v="137"/>
  </r>
  <r>
    <x v="0"/>
    <s v="OTH"/>
    <x v="9"/>
    <n v="4539"/>
    <s v="Other Miscellaneous Store Retailers"/>
    <n v="12190"/>
    <n v="2423"/>
    <n v="81153"/>
    <n v="120"/>
    <n v="0.15"/>
    <n v="119"/>
    <n v="144"/>
    <n v="131.5"/>
    <n v="144"/>
  </r>
  <r>
    <x v="0"/>
    <s v="OTH"/>
    <x v="9"/>
    <n v="4236"/>
    <s v="Household Appliances and Electrical and Electronic Goods Merchant Wholesalers"/>
    <n v="6790"/>
    <n v="1292"/>
    <n v="95106"/>
    <n v="103"/>
    <n v="0.11"/>
    <n v="131"/>
    <n v="155"/>
    <n v="143"/>
    <n v="149"/>
  </r>
  <r>
    <x v="0"/>
    <s v="OTH"/>
    <x v="9"/>
    <n v="4481"/>
    <s v="Clothing Stores"/>
    <n v="8935"/>
    <n v="1749"/>
    <n v="114502"/>
    <n v="103"/>
    <n v="0.09"/>
    <n v="131"/>
    <n v="161"/>
    <n v="146"/>
    <n v="153"/>
  </r>
  <r>
    <x v="0"/>
    <s v="OTH"/>
    <x v="9"/>
    <n v="4422"/>
    <s v="Home Furnishings Stores"/>
    <n v="7958"/>
    <n v="1313"/>
    <n v="51600"/>
    <n v="78"/>
    <n v="0.15"/>
    <n v="151"/>
    <n v="143"/>
    <n v="147"/>
    <n v="154"/>
  </r>
  <r>
    <x v="0"/>
    <s v="OTH"/>
    <x v="9"/>
    <n v="4431"/>
    <s v="Electronics and Appliance Stores"/>
    <n v="10700"/>
    <n v="2254"/>
    <n v="94204"/>
    <n v="91"/>
    <n v="0.1"/>
    <n v="140"/>
    <n v="159"/>
    <n v="149.5"/>
    <n v="155"/>
  </r>
  <r>
    <x v="0"/>
    <s v="OTH"/>
    <x v="9"/>
    <n v="4232"/>
    <s v="Furniture and Home Furnishing Merchant Wholesalers"/>
    <n v="2368"/>
    <n v="473"/>
    <n v="29323"/>
    <n v="57"/>
    <n v="0.19"/>
    <n v="174"/>
    <n v="129"/>
    <n v="151.5"/>
    <n v="156"/>
  </r>
  <r>
    <x v="0"/>
    <s v="OTH"/>
    <x v="9"/>
    <n v="4242"/>
    <s v="Drugs and Druggists' Sundries Merchant Wholesalers"/>
    <n v="2035"/>
    <n v="471"/>
    <n v="51480"/>
    <n v="71"/>
    <n v="0.14000000000000001"/>
    <n v="159"/>
    <n v="147"/>
    <n v="153"/>
    <n v="159"/>
  </r>
  <r>
    <x v="0"/>
    <s v="OTH"/>
    <x v="9"/>
    <n v="4533"/>
    <s v="Used Merchandise Stores"/>
    <n v="3056"/>
    <n v="673"/>
    <n v="29361"/>
    <n v="56"/>
    <n v="0.19"/>
    <n v="176"/>
    <n v="132"/>
    <n v="154"/>
    <n v="162"/>
  </r>
  <r>
    <x v="0"/>
    <s v="OTH"/>
    <x v="9"/>
    <n v="4532"/>
    <s v="Office Supplies, Stationery, and Gift Stores"/>
    <n v="9376"/>
    <n v="1860"/>
    <n v="78509"/>
    <n v="78"/>
    <n v="0.1"/>
    <n v="151"/>
    <n v="157"/>
    <n v="154"/>
    <n v="162"/>
  </r>
  <r>
    <x v="0"/>
    <s v="OTH"/>
    <x v="9"/>
    <n v="4529"/>
    <s v="Other General Merchandise Stores"/>
    <n v="2521"/>
    <n v="528"/>
    <n v="32704"/>
    <n v="56"/>
    <n v="0.17"/>
    <n v="176"/>
    <n v="139"/>
    <n v="157.5"/>
    <n v="165"/>
  </r>
  <r>
    <x v="0"/>
    <s v="OTH"/>
    <x v="9"/>
    <n v="4453"/>
    <s v="Beer, Wine, and Liquor Stores"/>
    <n v="9412"/>
    <n v="1735"/>
    <n v="40319"/>
    <n v="59"/>
    <n v="0.15"/>
    <n v="169"/>
    <n v="146"/>
    <n v="157.5"/>
    <n v="165"/>
  </r>
  <r>
    <x v="0"/>
    <s v="OTH"/>
    <x v="9"/>
    <n v="4461"/>
    <s v="Health and Personal Care Stores"/>
    <n v="11726"/>
    <n v="1919"/>
    <n v="121262"/>
    <n v="70"/>
    <n v="0.06"/>
    <n v="161"/>
    <n v="168"/>
    <n v="164.5"/>
    <n v="172"/>
  </r>
  <r>
    <x v="0"/>
    <s v="OTH"/>
    <x v="10"/>
    <n v="4841"/>
    <s v="General Freight Trucking"/>
    <n v="22219"/>
    <n v="4528"/>
    <n v="309858"/>
    <n v="1983"/>
    <n v="0.63"/>
    <n v="4"/>
    <n v="28"/>
    <n v="16"/>
    <n v="3"/>
  </r>
  <r>
    <x v="0"/>
    <s v="OTH"/>
    <x v="10"/>
    <n v="4842"/>
    <s v="Specialized Freight Trucking"/>
    <n v="13682"/>
    <n v="2424"/>
    <n v="124650"/>
    <n v="892"/>
    <n v="0.71"/>
    <n v="17"/>
    <n v="19"/>
    <n v="18"/>
    <n v="5"/>
  </r>
  <r>
    <x v="0"/>
    <s v="OTH"/>
    <x v="10"/>
    <n v="4854"/>
    <s v="School and Employee Bus Transportation"/>
    <n v="269"/>
    <n v="45"/>
    <n v="18086"/>
    <n v="195"/>
    <n v="1.08"/>
    <n v="79"/>
    <n v="6"/>
    <n v="42.5"/>
    <n v="33"/>
  </r>
  <r>
    <x v="0"/>
    <s v="OTH"/>
    <x v="10"/>
    <n v="4931"/>
    <s v="Warehousing and Storage"/>
    <n v="3068"/>
    <n v="625"/>
    <n v="88248"/>
    <n v="410"/>
    <n v="0.46"/>
    <n v="45"/>
    <n v="53"/>
    <n v="49"/>
    <n v="43"/>
  </r>
  <r>
    <x v="0"/>
    <s v="OTH"/>
    <x v="10"/>
    <n v="4884"/>
    <s v="Support Activities for Road Transportation"/>
    <n v="3180"/>
    <n v="631"/>
    <n v="24056"/>
    <n v="178"/>
    <n v="0.74"/>
    <n v="84"/>
    <n v="18"/>
    <n v="51"/>
    <n v="44"/>
  </r>
  <r>
    <x v="0"/>
    <s v="OTH"/>
    <x v="10"/>
    <n v="4859"/>
    <s v="Other Transit and Ground Passenger Transportation"/>
    <n v="770"/>
    <n v="211"/>
    <n v="12827"/>
    <n v="155"/>
    <n v="1.19"/>
    <n v="101"/>
    <n v="3"/>
    <n v="52"/>
    <n v="45"/>
  </r>
  <r>
    <x v="0"/>
    <s v="OTH"/>
    <x v="10"/>
    <n v="4882"/>
    <s v="Support Activities for Rail Transportation"/>
    <n v="357"/>
    <n v="63"/>
    <n v="10972"/>
    <n v="77"/>
    <n v="0.7"/>
    <n v="153"/>
    <n v="22"/>
    <n v="87.5"/>
    <n v="86"/>
  </r>
  <r>
    <x v="0"/>
    <s v="OTH"/>
    <x v="10"/>
    <n v="4921"/>
    <s v="Couriers and Express Delivery Services"/>
    <n v="1250"/>
    <n v="263"/>
    <n v="14214"/>
    <n v="74"/>
    <n v="0.51"/>
    <n v="157"/>
    <n v="47"/>
    <n v="102"/>
    <n v="106"/>
  </r>
  <r>
    <x v="0"/>
    <s v="OTH"/>
    <x v="10"/>
    <n v="4881"/>
    <s v="Support Activities for Air Transportation"/>
    <n v="1270"/>
    <n v="243"/>
    <n v="23585"/>
    <n v="92"/>
    <n v="0.38"/>
    <n v="138"/>
    <n v="79"/>
    <n v="108.5"/>
    <n v="117"/>
  </r>
  <r>
    <x v="0"/>
    <s v="OTH"/>
    <x v="10"/>
    <n v="4811"/>
    <s v="Scheduled Air Transportation"/>
    <n v="223"/>
    <n v="50"/>
    <n v="52769"/>
    <n v="115"/>
    <n v="0.22"/>
    <n v="123"/>
    <n v="121"/>
    <n v="122"/>
    <n v="138"/>
  </r>
  <r>
    <x v="0"/>
    <s v="OTH"/>
    <x v="10"/>
    <n v="2211"/>
    <s v="Electric Power Generation, Transmission and Distribution"/>
    <n v="450"/>
    <n v="70"/>
    <n v="22450"/>
    <n v="63"/>
    <n v="0.28000000000000003"/>
    <n v="166"/>
    <n v="101"/>
    <n v="133.5"/>
    <n v="146"/>
  </r>
  <r>
    <x v="0"/>
    <s v="OTH"/>
    <x v="10"/>
    <n v="4885"/>
    <s v="Freight Transportation Arrangement"/>
    <n v="3746"/>
    <n v="661"/>
    <n v="45703"/>
    <n v="84"/>
    <n v="0.15"/>
    <n v="144"/>
    <n v="142"/>
    <n v="143"/>
    <n v="149"/>
  </r>
  <r>
    <x v="1"/>
    <s v="OTH"/>
    <x v="0"/>
    <n v="1111"/>
    <s v="Oilseed and Grain Farming"/>
    <n v="1103"/>
    <n v="208"/>
    <n v="7439"/>
    <n v="16"/>
    <n v="0.22"/>
    <s v="."/>
    <s v="."/>
    <s v="."/>
    <s v="."/>
  </r>
  <r>
    <x v="1"/>
    <s v="OTH"/>
    <x v="0"/>
    <n v="1112"/>
    <s v="Vegetable and Melon Farming"/>
    <n v="585"/>
    <n v="108"/>
    <n v="13321"/>
    <n v="26"/>
    <n v="0.2"/>
    <s v="."/>
    <s v="."/>
    <s v="."/>
    <s v="."/>
  </r>
  <r>
    <x v="1"/>
    <s v="OTH"/>
    <x v="0"/>
    <n v="1113"/>
    <s v="Fruit and Tree Nut Farming"/>
    <n v="312"/>
    <n v="50"/>
    <n v="4174"/>
    <n v="5"/>
    <n v="0.12"/>
    <s v="."/>
    <s v="."/>
    <s v="."/>
    <s v="."/>
  </r>
  <r>
    <x v="1"/>
    <s v="OTH"/>
    <x v="0"/>
    <n v="1119"/>
    <s v="Other Crop Farming"/>
    <n v="983"/>
    <n v="264"/>
    <n v="7897"/>
    <n v="17"/>
    <n v="0.22"/>
    <s v="."/>
    <s v="."/>
    <s v="."/>
    <s v="."/>
  </r>
  <r>
    <x v="1"/>
    <s v="OTH"/>
    <x v="0"/>
    <n v="1122"/>
    <s v="Hog and Pig Farming"/>
    <n v="391"/>
    <n v="66"/>
    <n v="5427"/>
    <n v="26"/>
    <n v="0.48"/>
    <s v="."/>
    <s v="."/>
    <s v="."/>
    <s v="."/>
  </r>
  <r>
    <x v="1"/>
    <s v="OTH"/>
    <x v="0"/>
    <n v="1124"/>
    <s v="Sheep and Goat Farming"/>
    <n v="18"/>
    <n v="5"/>
    <n v="115"/>
    <n v="0"/>
    <n v="0"/>
    <s v="."/>
    <s v="."/>
    <s v="."/>
    <s v="."/>
  </r>
  <r>
    <x v="1"/>
    <s v="OTH"/>
    <x v="0"/>
    <n v="1125"/>
    <s v="Aquaculture"/>
    <n v="71"/>
    <n v="13"/>
    <n v="381"/>
    <n v="0"/>
    <n v="0"/>
    <s v="."/>
    <s v="."/>
    <s v="."/>
    <s v="."/>
  </r>
  <r>
    <x v="1"/>
    <s v="OTH"/>
    <x v="0"/>
    <n v="1129"/>
    <s v="Other Animal Production"/>
    <n v="573"/>
    <n v="124"/>
    <n v="3212"/>
    <n v="10"/>
    <n v="0.31"/>
    <s v="."/>
    <s v="."/>
    <s v="."/>
    <s v="."/>
  </r>
  <r>
    <x v="1"/>
    <s v="OTH"/>
    <x v="0"/>
    <n v="1131"/>
    <s v="Timber Tract Operations"/>
    <n v="31"/>
    <n v="6"/>
    <n v="58"/>
    <n v="0"/>
    <n v="0"/>
    <s v="."/>
    <s v="."/>
    <s v="."/>
    <s v="."/>
  </r>
  <r>
    <x v="1"/>
    <s v="OTH"/>
    <x v="0"/>
    <n v="1132"/>
    <s v="Forest Nurseries and Gathering of Forest Products"/>
    <n v="23"/>
    <n v="5"/>
    <n v="298"/>
    <n v="1"/>
    <n v="0.34"/>
    <s v="."/>
    <s v="."/>
    <s v="."/>
    <s v="."/>
  </r>
  <r>
    <x v="1"/>
    <s v="OTH"/>
    <x v="0"/>
    <n v="1141"/>
    <s v="Fishing"/>
    <n v="21"/>
    <n v="3"/>
    <n v="57"/>
    <n v="0"/>
    <n v="0"/>
    <s v="."/>
    <s v="."/>
    <s v="."/>
    <s v="."/>
  </r>
  <r>
    <x v="1"/>
    <s v="OTH"/>
    <x v="0"/>
    <n v="1142"/>
    <s v="Hunting and Trapping"/>
    <n v="41"/>
    <n v="7"/>
    <n v="90"/>
    <n v="0"/>
    <n v="0"/>
    <s v="."/>
    <s v="."/>
    <s v="."/>
    <s v="."/>
  </r>
  <r>
    <x v="1"/>
    <s v="OTH"/>
    <x v="0"/>
    <n v="1151"/>
    <s v="Support Activities for Crop Production"/>
    <n v="661"/>
    <n v="139"/>
    <n v="5202"/>
    <n v="17"/>
    <n v="0.33"/>
    <s v="."/>
    <s v="."/>
    <s v="."/>
    <s v="."/>
  </r>
  <r>
    <x v="1"/>
    <s v="OTH"/>
    <x v="0"/>
    <n v="1152"/>
    <s v="Support Activities for Animal Production"/>
    <n v="830"/>
    <n v="156"/>
    <n v="7855"/>
    <n v="51"/>
    <n v="0.65"/>
    <s v="."/>
    <s v="."/>
    <s v="."/>
    <s v="."/>
  </r>
  <r>
    <x v="1"/>
    <s v="OTH"/>
    <x v="0"/>
    <n v="1153"/>
    <s v="Support Activities for Forestry"/>
    <n v="72"/>
    <n v="16"/>
    <n v="218"/>
    <n v="1"/>
    <n v="0.46"/>
    <s v="."/>
    <s v="."/>
    <s v="."/>
    <s v="."/>
  </r>
  <r>
    <x v="1"/>
    <s v="OTH"/>
    <x v="1"/>
    <n v="2372"/>
    <s v="Land Subdivision"/>
    <n v="2191"/>
    <n v="454"/>
    <n v="11768"/>
    <n v="13"/>
    <n v="0.11"/>
    <s v="."/>
    <s v="."/>
    <s v="."/>
    <s v="."/>
  </r>
  <r>
    <x v="1"/>
    <s v="OTH"/>
    <x v="2"/>
    <n v="6212"/>
    <s v="Offices of Dentists"/>
    <n v="39037"/>
    <n v="4775"/>
    <n v="205084"/>
    <n v="38"/>
    <n v="0.02"/>
    <s v="."/>
    <s v="."/>
    <s v="."/>
    <s v="."/>
  </r>
  <r>
    <x v="1"/>
    <s v="OTH"/>
    <x v="2"/>
    <n v="6222"/>
    <s v="Psychiatric and Substance Abuse Hospitals"/>
    <n v="71"/>
    <n v="18"/>
    <n v="8505"/>
    <n v="43"/>
    <n v="0.51"/>
    <s v="."/>
    <s v="."/>
    <s v="."/>
    <s v="."/>
  </r>
  <r>
    <x v="1"/>
    <s v="OTH"/>
    <x v="2"/>
    <n v="6223"/>
    <s v="Specialty (except Psychiatric and Substance Abuse) Hospitals"/>
    <n v="96"/>
    <n v="28"/>
    <n v="6318"/>
    <n v="12"/>
    <n v="0.19"/>
    <s v="."/>
    <s v="."/>
    <s v="."/>
    <s v="."/>
  </r>
  <r>
    <x v="1"/>
    <s v="OTH"/>
    <x v="2"/>
    <n v="6242"/>
    <s v="Community Food and Housing, and Emergency and Other Relief Services"/>
    <n v="2009"/>
    <n v="326"/>
    <n v="29982"/>
    <n v="51"/>
    <n v="0.17"/>
    <s v="."/>
    <s v="."/>
    <s v="."/>
    <s v="."/>
  </r>
  <r>
    <x v="1"/>
    <s v="OTH"/>
    <x v="3"/>
    <n v="3111"/>
    <s v="Animal Food Manufacturing"/>
    <n v="549"/>
    <n v="91"/>
    <n v="15585"/>
    <n v="45"/>
    <n v="0.28999999999999998"/>
    <s v="."/>
    <s v="."/>
    <s v="."/>
    <s v="."/>
  </r>
  <r>
    <x v="1"/>
    <s v="OTH"/>
    <x v="3"/>
    <n v="3112"/>
    <s v="Grain and Oilseed Milling"/>
    <n v="166"/>
    <n v="31"/>
    <n v="5884"/>
    <n v="16"/>
    <n v="0.27"/>
    <s v="."/>
    <s v="."/>
    <s v="."/>
    <s v="."/>
  </r>
  <r>
    <x v="1"/>
    <s v="OTH"/>
    <x v="3"/>
    <n v="3113"/>
    <s v="Sugar and Confectionery Product Manufacturing"/>
    <n v="761"/>
    <n v="132"/>
    <n v="10736"/>
    <n v="41"/>
    <n v="0.38"/>
    <s v="."/>
    <s v="."/>
    <s v="."/>
    <s v="."/>
  </r>
  <r>
    <x v="1"/>
    <s v="OTH"/>
    <x v="3"/>
    <n v="3117"/>
    <s v="Seafood Product Preparation and Packaging"/>
    <n v="34"/>
    <n v="5"/>
    <n v="469"/>
    <n v="1"/>
    <n v="0.21"/>
    <s v="."/>
    <s v="."/>
    <s v="."/>
    <s v="."/>
  </r>
  <r>
    <x v="1"/>
    <s v="OTH"/>
    <x v="3"/>
    <n v="3121"/>
    <s v="Beverage Manufacturing"/>
    <n v="624"/>
    <n v="114"/>
    <n v="13292"/>
    <n v="50"/>
    <n v="0.38"/>
    <s v="."/>
    <s v="."/>
    <s v="."/>
    <s v="."/>
  </r>
  <r>
    <x v="1"/>
    <s v="OTH"/>
    <x v="3"/>
    <n v="3131"/>
    <s v="Fiber, Yarn, and Thread Mills"/>
    <n v="32"/>
    <n v="9"/>
    <n v="123"/>
    <n v="2"/>
    <n v="1.62"/>
    <s v="."/>
    <s v="."/>
    <s v="."/>
    <s v="."/>
  </r>
  <r>
    <x v="1"/>
    <s v="OTH"/>
    <x v="3"/>
    <n v="3132"/>
    <s v="Fabric Mills"/>
    <n v="266"/>
    <n v="54"/>
    <n v="9441"/>
    <n v="29"/>
    <n v="0.31"/>
    <s v="."/>
    <s v="."/>
    <s v="."/>
    <s v="."/>
  </r>
  <r>
    <x v="1"/>
    <s v="OTH"/>
    <x v="3"/>
    <n v="3133"/>
    <s v="Textile and Fabric Finishing and Fabric Coating Mills"/>
    <n v="410"/>
    <n v="81"/>
    <n v="12851"/>
    <n v="47"/>
    <n v="0.37"/>
    <s v="."/>
    <s v="."/>
    <s v="."/>
    <s v="."/>
  </r>
  <r>
    <x v="1"/>
    <s v="OTH"/>
    <x v="3"/>
    <n v="3141"/>
    <s v="Textile Furnishings Mills"/>
    <n v="760"/>
    <n v="137"/>
    <n v="12845"/>
    <n v="29"/>
    <n v="0.23"/>
    <s v="."/>
    <s v="."/>
    <s v="."/>
    <s v="."/>
  </r>
  <r>
    <x v="1"/>
    <s v="OTH"/>
    <x v="3"/>
    <n v="3151"/>
    <s v="Apparel Knitting Mills"/>
    <n v="17"/>
    <n v="5"/>
    <n v="131"/>
    <n v="0"/>
    <n v="0"/>
    <s v="."/>
    <s v="."/>
    <s v="."/>
    <s v="."/>
  </r>
  <r>
    <x v="1"/>
    <s v="OTH"/>
    <x v="3"/>
    <n v="3152"/>
    <s v="Cut and Sew Apparel Manufacturing"/>
    <n v="883"/>
    <n v="175"/>
    <n v="14597"/>
    <n v="25"/>
    <n v="0.16"/>
    <s v="."/>
    <s v="."/>
    <s v="."/>
    <s v="."/>
  </r>
  <r>
    <x v="1"/>
    <s v="OTH"/>
    <x v="3"/>
    <n v="3159"/>
    <s v="Apparel Accessories and Other Apparel Manufacturing"/>
    <n v="118"/>
    <n v="27"/>
    <n v="1226"/>
    <n v="2"/>
    <n v="0.16"/>
    <s v="."/>
    <s v="."/>
    <s v="."/>
    <s v="."/>
  </r>
  <r>
    <x v="1"/>
    <s v="OTH"/>
    <x v="3"/>
    <n v="3161"/>
    <s v="Leather and Hide Tanning and Finishing"/>
    <n v="39"/>
    <n v="12"/>
    <n v="342"/>
    <n v="1"/>
    <n v="0.28999999999999998"/>
    <s v="."/>
    <s v="."/>
    <s v="."/>
    <s v="."/>
  </r>
  <r>
    <x v="1"/>
    <s v="OTH"/>
    <x v="3"/>
    <n v="3162"/>
    <s v="Footwear Manufacturing"/>
    <n v="22"/>
    <n v="5"/>
    <n v="764"/>
    <n v="1"/>
    <n v="0.13"/>
    <s v="."/>
    <s v="."/>
    <s v="."/>
    <s v="."/>
  </r>
  <r>
    <x v="1"/>
    <s v="OTH"/>
    <x v="3"/>
    <n v="3169"/>
    <s v="Other Leather and Allied Product Manufacturing"/>
    <n v="180"/>
    <n v="34"/>
    <n v="3950"/>
    <n v="5"/>
    <n v="0.13"/>
    <s v="."/>
    <s v="."/>
    <s v="."/>
    <s v="."/>
  </r>
  <r>
    <x v="1"/>
    <s v="OTH"/>
    <x v="3"/>
    <n v="3221"/>
    <s v="Pulp, Paper, and Paperboard Mills"/>
    <n v="149"/>
    <n v="40"/>
    <n v="8302"/>
    <n v="35"/>
    <n v="0.42"/>
    <s v="."/>
    <s v="."/>
    <s v="."/>
    <s v="."/>
  </r>
  <r>
    <x v="1"/>
    <s v="OTH"/>
    <x v="3"/>
    <n v="3253"/>
    <s v="Pesticide, Fertilizer, and Other Agricultural Chemical Manufacturing"/>
    <n v="190"/>
    <n v="33"/>
    <n v="8507"/>
    <n v="19"/>
    <n v="0.22"/>
    <s v="."/>
    <s v="."/>
    <s v="."/>
    <s v="."/>
  </r>
  <r>
    <x v="1"/>
    <s v="OTH"/>
    <x v="3"/>
    <n v="3254"/>
    <s v="Pharmaceutical and Medicine Manufacturing"/>
    <n v="347"/>
    <n v="68"/>
    <n v="30229"/>
    <n v="36"/>
    <n v="0.12"/>
    <s v="."/>
    <s v="."/>
    <s v="."/>
    <s v="."/>
  </r>
  <r>
    <x v="1"/>
    <s v="OTH"/>
    <x v="3"/>
    <n v="3274"/>
    <s v="Lime and Gypsum Product Manufacturing"/>
    <n v="160"/>
    <n v="27"/>
    <n v="3521"/>
    <n v="23"/>
    <n v="0.65"/>
    <s v="."/>
    <s v="."/>
    <s v="."/>
    <s v="."/>
  </r>
  <r>
    <x v="1"/>
    <s v="OTH"/>
    <x v="3"/>
    <n v="3325"/>
    <s v="Hardware Manufacturing"/>
    <n v="363"/>
    <n v="59"/>
    <n v="11516"/>
    <n v="50"/>
    <n v="0.43"/>
    <s v="."/>
    <s v="."/>
    <s v="."/>
    <s v="."/>
  </r>
  <r>
    <x v="1"/>
    <s v="OTH"/>
    <x v="3"/>
    <n v="3341"/>
    <s v="Computer and Peripheral Equipment Manufacturing"/>
    <n v="296"/>
    <n v="63"/>
    <n v="8562"/>
    <n v="4"/>
    <n v="0.05"/>
    <s v="."/>
    <s v="."/>
    <s v="."/>
    <s v="."/>
  </r>
  <r>
    <x v="1"/>
    <s v="OTH"/>
    <x v="3"/>
    <n v="3342"/>
    <s v="Communications Equipment Manufacturing"/>
    <n v="442"/>
    <n v="101"/>
    <n v="31339"/>
    <n v="21"/>
    <n v="7.0000000000000007E-2"/>
    <s v="."/>
    <s v="."/>
    <s v="."/>
    <s v="."/>
  </r>
  <r>
    <x v="1"/>
    <s v="OTH"/>
    <x v="3"/>
    <n v="3343"/>
    <s v="Audio and Video Equipment Manufacturing"/>
    <n v="91"/>
    <n v="16"/>
    <n v="1109"/>
    <n v="1"/>
    <n v="0.09"/>
    <s v="."/>
    <s v="."/>
    <s v="."/>
    <s v="."/>
  </r>
  <r>
    <x v="1"/>
    <s v="OTH"/>
    <x v="3"/>
    <n v="3346"/>
    <s v="Manufacturing and Reproducing Magnetic and Optical Media"/>
    <n v="164"/>
    <n v="36"/>
    <n v="2944"/>
    <n v="2"/>
    <n v="7.0000000000000007E-2"/>
    <s v="."/>
    <s v="."/>
    <s v="."/>
    <s v="."/>
  </r>
  <r>
    <x v="1"/>
    <s v="OTH"/>
    <x v="3"/>
    <n v="3352"/>
    <s v="Household Appliance Manufacturing"/>
    <n v="152"/>
    <n v="40"/>
    <n v="9728"/>
    <n v="34"/>
    <n v="0.35"/>
    <s v="."/>
    <s v="."/>
    <s v="."/>
    <s v="."/>
  </r>
  <r>
    <x v="1"/>
    <s v="OTH"/>
    <x v="3"/>
    <n v="3365"/>
    <s v="Railroad Rolling Stock Manufacturing"/>
    <n v="103"/>
    <n v="23"/>
    <n v="3130"/>
    <n v="28"/>
    <n v="0.89"/>
    <s v="."/>
    <s v="."/>
    <s v="."/>
    <s v="."/>
  </r>
  <r>
    <x v="1"/>
    <s v="OTH"/>
    <x v="3"/>
    <n v="3366"/>
    <s v="Ship and Boat Building"/>
    <n v="132"/>
    <n v="37"/>
    <n v="3190"/>
    <n v="25"/>
    <n v="0.78"/>
    <s v="."/>
    <s v="."/>
    <s v="."/>
    <s v="."/>
  </r>
  <r>
    <x v="1"/>
    <s v="OTH"/>
    <x v="3"/>
    <n v="3369"/>
    <s v="Other Transportation Equipment Manufacturing"/>
    <n v="257"/>
    <n v="57"/>
    <n v="7452"/>
    <n v="31"/>
    <n v="0.42"/>
    <s v="."/>
    <s v="."/>
    <s v="."/>
    <s v="."/>
  </r>
  <r>
    <x v="1"/>
    <s v="OTH"/>
    <x v="3"/>
    <n v="3379"/>
    <s v="Other Furniture Related Product Manufacturing"/>
    <n v="191"/>
    <n v="38"/>
    <n v="5841"/>
    <n v="21"/>
    <n v="0.36"/>
    <s v="."/>
    <s v="."/>
    <s v="."/>
    <s v="."/>
  </r>
  <r>
    <x v="1"/>
    <s v="OTH"/>
    <x v="4"/>
    <n v="2122"/>
    <s v="Metal Ore Mining"/>
    <n v="2"/>
    <n v="1"/>
    <n v="2"/>
    <n v="0"/>
    <n v="0"/>
    <s v="."/>
    <s v="."/>
    <s v="."/>
    <s v="."/>
  </r>
  <r>
    <x v="1"/>
    <s v="OTH"/>
    <x v="7"/>
    <n v="2111"/>
    <s v="Oil and Gas Extraction"/>
    <n v="1646"/>
    <n v="227"/>
    <n v="10132"/>
    <n v="37"/>
    <n v="0.37"/>
    <s v="."/>
    <s v="."/>
    <s v="."/>
    <s v="."/>
  </r>
  <r>
    <x v="1"/>
    <s v="OTH"/>
    <x v="8"/>
    <n v="5112"/>
    <s v="Software Publishers"/>
    <n v="2067"/>
    <n v="544"/>
    <n v="22993"/>
    <n v="4"/>
    <n v="0.02"/>
    <s v="."/>
    <s v="."/>
    <s v="."/>
    <s v="."/>
  </r>
  <r>
    <x v="1"/>
    <s v="OTH"/>
    <x v="8"/>
    <n v="5121"/>
    <s v="Motion Picture and Video Industries"/>
    <n v="2960"/>
    <n v="543"/>
    <n v="32387"/>
    <n v="23"/>
    <n v="7.0000000000000007E-2"/>
    <s v="."/>
    <s v="."/>
    <s v="."/>
    <s v="."/>
  </r>
  <r>
    <x v="1"/>
    <s v="OTH"/>
    <x v="8"/>
    <n v="5122"/>
    <s v="Sound Recording Industries"/>
    <n v="405"/>
    <n v="81"/>
    <n v="2119"/>
    <n v="5"/>
    <n v="0.24"/>
    <s v="."/>
    <s v="."/>
    <s v="."/>
    <s v="."/>
  </r>
  <r>
    <x v="1"/>
    <s v="OTH"/>
    <x v="8"/>
    <n v="5151"/>
    <s v="Radio and Television Broadcasting"/>
    <n v="1549"/>
    <n v="237"/>
    <n v="47689"/>
    <n v="24"/>
    <n v="0.05"/>
    <s v="."/>
    <s v="."/>
    <s v="."/>
    <s v="."/>
  </r>
  <r>
    <x v="1"/>
    <s v="OTH"/>
    <x v="8"/>
    <n v="5152"/>
    <s v="Cable and Other Subscription Programming"/>
    <n v="121"/>
    <n v="27"/>
    <n v="1384"/>
    <n v="4"/>
    <n v="0.28999999999999998"/>
    <s v="."/>
    <s v="."/>
    <s v="."/>
    <s v="."/>
  </r>
  <r>
    <x v="1"/>
    <s v="OTH"/>
    <x v="8"/>
    <n v="5161"/>
    <m/>
    <n v="280"/>
    <n v="94"/>
    <n v="1509"/>
    <n v="0"/>
    <n v="0"/>
    <s v="."/>
    <s v="."/>
    <s v="."/>
    <s v="."/>
  </r>
  <r>
    <x v="1"/>
    <s v="OTH"/>
    <x v="8"/>
    <n v="5171"/>
    <s v="Wired Telecommunications Carriers"/>
    <n v="1108"/>
    <n v="276"/>
    <n v="50767"/>
    <n v="40"/>
    <n v="0.08"/>
    <s v="."/>
    <s v="."/>
    <s v="."/>
    <s v="."/>
  </r>
  <r>
    <x v="1"/>
    <s v="OTH"/>
    <x v="8"/>
    <n v="5172"/>
    <s v="Wireless Telecommunications Carriers (except Satellite)"/>
    <n v="620"/>
    <n v="169"/>
    <n v="17835"/>
    <n v="12"/>
    <n v="7.0000000000000007E-2"/>
    <s v="."/>
    <s v="."/>
    <s v="."/>
    <s v="."/>
  </r>
  <r>
    <x v="1"/>
    <s v="OTH"/>
    <x v="8"/>
    <n v="5173"/>
    <m/>
    <n v="434"/>
    <n v="150"/>
    <n v="10403"/>
    <n v="4"/>
    <n v="0.04"/>
    <s v="."/>
    <s v="."/>
    <s v="."/>
    <s v="."/>
  </r>
  <r>
    <x v="1"/>
    <s v="OTH"/>
    <x v="8"/>
    <n v="5174"/>
    <s v="Satellite Telecommunications"/>
    <n v="147"/>
    <n v="37"/>
    <n v="570"/>
    <n v="0"/>
    <n v="0"/>
    <s v="."/>
    <s v="."/>
    <s v="."/>
    <s v="."/>
  </r>
  <r>
    <x v="1"/>
    <s v="OTH"/>
    <x v="8"/>
    <n v="5175"/>
    <m/>
    <n v="313"/>
    <n v="75"/>
    <n v="19750"/>
    <n v="69"/>
    <n v="0.35"/>
    <s v="."/>
    <s v="."/>
    <s v="."/>
    <s v="."/>
  </r>
  <r>
    <x v="1"/>
    <s v="OTH"/>
    <x v="8"/>
    <n v="5179"/>
    <s v="Other Telecommunications"/>
    <n v="457"/>
    <n v="153"/>
    <n v="8069"/>
    <n v="2"/>
    <n v="0.02"/>
    <s v="."/>
    <s v="."/>
    <s v="."/>
    <s v="."/>
  </r>
  <r>
    <x v="1"/>
    <s v="OTH"/>
    <x v="8"/>
    <n v="5181"/>
    <m/>
    <n v="910"/>
    <n v="289"/>
    <n v="6492"/>
    <n v="3"/>
    <n v="0.05"/>
    <s v="."/>
    <s v="."/>
    <s v="."/>
    <s v="."/>
  </r>
  <r>
    <x v="1"/>
    <s v="OTH"/>
    <x v="8"/>
    <n v="5182"/>
    <s v="Data Processing, Hosting, and Related Services"/>
    <n v="2214"/>
    <n v="517"/>
    <n v="31560"/>
    <n v="16"/>
    <n v="0.05"/>
    <s v="."/>
    <s v="."/>
    <s v="."/>
    <s v="."/>
  </r>
  <r>
    <x v="1"/>
    <s v="OTH"/>
    <x v="8"/>
    <n v="5191"/>
    <s v="Other Information Services"/>
    <n v="1064"/>
    <n v="314"/>
    <n v="6929"/>
    <n v="3"/>
    <n v="0.04"/>
    <s v="."/>
    <s v="."/>
    <s v="."/>
    <s v="."/>
  </r>
  <r>
    <x v="1"/>
    <s v="OTH"/>
    <x v="8"/>
    <n v="5221"/>
    <s v="Depository Credit Intermediation"/>
    <n v="7205"/>
    <n v="903"/>
    <n v="263042"/>
    <n v="47"/>
    <n v="0.02"/>
    <s v="."/>
    <s v="."/>
    <s v="."/>
    <s v="."/>
  </r>
  <r>
    <x v="1"/>
    <s v="OTH"/>
    <x v="8"/>
    <n v="5222"/>
    <s v="Nondepository Credit Intermediation"/>
    <n v="7129"/>
    <n v="1447"/>
    <n v="100079"/>
    <n v="30"/>
    <n v="0.03"/>
    <s v="."/>
    <s v="."/>
    <s v="."/>
    <s v="."/>
  </r>
  <r>
    <x v="1"/>
    <s v="OTH"/>
    <x v="8"/>
    <n v="5223"/>
    <s v="Activities Related to Credit Intermediation"/>
    <n v="4877"/>
    <n v="1105"/>
    <n v="61500"/>
    <n v="54"/>
    <n v="0.09"/>
    <s v="."/>
    <s v="."/>
    <s v="."/>
    <s v="."/>
  </r>
  <r>
    <x v="1"/>
    <s v="OTH"/>
    <x v="8"/>
    <n v="5231"/>
    <s v="Securities and Commodity Contracts Intermediation and Brokerage"/>
    <n v="3636"/>
    <n v="689"/>
    <n v="54137"/>
    <n v="2"/>
    <n v="0"/>
    <s v="."/>
    <s v="."/>
    <s v="."/>
    <s v="."/>
  </r>
  <r>
    <x v="1"/>
    <s v="OTH"/>
    <x v="8"/>
    <n v="5232"/>
    <s v="Securities and Commodity Exchanges"/>
    <n v="18"/>
    <n v="8"/>
    <n v="78"/>
    <n v="0"/>
    <n v="0"/>
    <s v="."/>
    <s v="."/>
    <s v="."/>
    <s v="."/>
  </r>
  <r>
    <x v="1"/>
    <s v="OTH"/>
    <x v="8"/>
    <n v="5239"/>
    <s v="Other Financial Investment Activities"/>
    <n v="10123"/>
    <n v="2070"/>
    <n v="42372"/>
    <n v="11"/>
    <n v="0.03"/>
    <s v="."/>
    <s v="."/>
    <s v="."/>
    <s v="."/>
  </r>
  <r>
    <x v="1"/>
    <s v="OTH"/>
    <x v="8"/>
    <n v="5251"/>
    <s v="Insurance and Employee Benefit Funds"/>
    <n v="464"/>
    <n v="77"/>
    <n v="4120"/>
    <n v="1"/>
    <n v="0.02"/>
    <s v="."/>
    <s v="."/>
    <s v="."/>
    <s v="."/>
  </r>
  <r>
    <x v="1"/>
    <s v="OTH"/>
    <x v="8"/>
    <n v="5259"/>
    <s v="Other Investment Pools and Funds"/>
    <n v="413"/>
    <n v="108"/>
    <n v="2199"/>
    <n v="1"/>
    <n v="0.05"/>
    <s v="."/>
    <s v="."/>
    <s v="."/>
    <s v="."/>
  </r>
  <r>
    <x v="1"/>
    <s v="OTH"/>
    <x v="8"/>
    <n v="5312"/>
    <s v="Offices of Real Estate Agents and Brokers"/>
    <n v="15041"/>
    <n v="2797"/>
    <n v="59010"/>
    <n v="54"/>
    <n v="0.09"/>
    <s v="."/>
    <s v="."/>
    <s v="."/>
    <s v="."/>
  </r>
  <r>
    <x v="1"/>
    <s v="OTH"/>
    <x v="8"/>
    <n v="5323"/>
    <s v="General Rental Centers"/>
    <n v="1581"/>
    <n v="236"/>
    <n v="17455"/>
    <n v="44"/>
    <n v="0.25"/>
    <s v="."/>
    <s v="."/>
    <s v="."/>
    <s v="."/>
  </r>
  <r>
    <x v="1"/>
    <s v="OTH"/>
    <x v="8"/>
    <n v="5331"/>
    <s v="Lessors of Nonfinancial Intangible Assets (except Copyrighted Works)"/>
    <n v="769"/>
    <n v="154"/>
    <n v="5774"/>
    <n v="7"/>
    <n v="0.12"/>
    <s v="."/>
    <s v="."/>
    <s v="."/>
    <s v="."/>
  </r>
  <r>
    <x v="1"/>
    <s v="OTH"/>
    <x v="8"/>
    <n v="5414"/>
    <s v="Specialized Design Services"/>
    <n v="8200"/>
    <n v="1540"/>
    <n v="41901"/>
    <n v="40"/>
    <n v="0.09"/>
    <s v="."/>
    <s v="."/>
    <s v="."/>
    <s v="."/>
  </r>
  <r>
    <x v="1"/>
    <s v="OTH"/>
    <x v="8"/>
    <n v="5415"/>
    <s v="Computer Systems Design and Related Services"/>
    <n v="32038"/>
    <n v="7290"/>
    <n v="319111"/>
    <n v="48"/>
    <n v="0.01"/>
    <s v="."/>
    <s v="."/>
    <s v="."/>
    <s v="."/>
  </r>
  <r>
    <x v="1"/>
    <s v="OTH"/>
    <x v="8"/>
    <n v="5417"/>
    <s v="Scientific Research and Development Services"/>
    <n v="3923"/>
    <n v="875"/>
    <n v="80374"/>
    <n v="53"/>
    <n v="7.0000000000000007E-2"/>
    <s v="."/>
    <s v="."/>
    <s v="."/>
    <s v="."/>
  </r>
  <r>
    <x v="1"/>
    <s v="OTH"/>
    <x v="8"/>
    <n v="5615"/>
    <s v="Travel Arrangement and Reservation Services"/>
    <n v="4783"/>
    <n v="851"/>
    <n v="33112"/>
    <n v="12"/>
    <n v="0.04"/>
    <s v="."/>
    <s v="."/>
    <s v="."/>
    <s v="."/>
  </r>
  <r>
    <x v="1"/>
    <s v="OTH"/>
    <x v="8"/>
    <n v="6112"/>
    <s v="Junior Colleges"/>
    <n v="177"/>
    <n v="37"/>
    <n v="16316"/>
    <n v="6"/>
    <n v="0.04"/>
    <s v="."/>
    <s v="."/>
    <s v="."/>
    <s v="."/>
  </r>
  <r>
    <x v="1"/>
    <s v="OTH"/>
    <x v="8"/>
    <n v="6114"/>
    <s v="Business Schools and Computer and Management Training"/>
    <n v="2299"/>
    <n v="482"/>
    <n v="21784"/>
    <n v="3"/>
    <n v="0.01"/>
    <s v="."/>
    <s v="."/>
    <s v="."/>
    <s v="."/>
  </r>
  <r>
    <x v="1"/>
    <s v="OTH"/>
    <x v="8"/>
    <n v="6115"/>
    <s v="Technical and Trade Schools"/>
    <n v="2330"/>
    <n v="414"/>
    <n v="24717"/>
    <n v="53"/>
    <n v="0.21"/>
    <s v="."/>
    <s v="."/>
    <s v="."/>
    <s v="."/>
  </r>
  <r>
    <x v="1"/>
    <s v="OTH"/>
    <x v="8"/>
    <n v="6117"/>
    <s v="Educational Support Services"/>
    <n v="1702"/>
    <n v="419"/>
    <n v="13889"/>
    <n v="7"/>
    <n v="0.05"/>
    <s v="."/>
    <s v="."/>
    <s v="."/>
    <s v="."/>
  </r>
  <r>
    <x v="1"/>
    <s v="OTH"/>
    <x v="8"/>
    <n v="7111"/>
    <s v="Performing Arts Companies"/>
    <n v="1416"/>
    <n v="244"/>
    <n v="21629"/>
    <n v="34"/>
    <n v="0.16"/>
    <s v="."/>
    <s v="."/>
    <s v="."/>
    <s v="."/>
  </r>
  <r>
    <x v="1"/>
    <s v="OTH"/>
    <x v="8"/>
    <n v="7113"/>
    <s v="Promoters of Performing Arts, Sports, and Similar Events"/>
    <n v="1722"/>
    <n v="319"/>
    <n v="23793"/>
    <n v="49"/>
    <n v="0.21"/>
    <s v="."/>
    <s v="."/>
    <s v="."/>
    <s v="."/>
  </r>
  <r>
    <x v="1"/>
    <s v="OTH"/>
    <x v="8"/>
    <n v="7114"/>
    <s v="Agents and Managers for Artists, Athletes, Entertainers, and Other Public Figures"/>
    <n v="344"/>
    <n v="80"/>
    <n v="1703"/>
    <n v="2"/>
    <n v="0.12"/>
    <s v="."/>
    <s v="."/>
    <s v="."/>
    <s v="."/>
  </r>
  <r>
    <x v="1"/>
    <s v="OTH"/>
    <x v="8"/>
    <n v="7115"/>
    <s v="Independent Artists, Writers, and Performers"/>
    <n v="1808"/>
    <n v="382"/>
    <n v="6368"/>
    <n v="5"/>
    <n v="0.08"/>
    <s v="."/>
    <s v="."/>
    <s v="."/>
    <s v="."/>
  </r>
  <r>
    <x v="1"/>
    <s v="OTH"/>
    <x v="8"/>
    <n v="7121"/>
    <s v="Museums, Historical Sites, and Similar Institutions"/>
    <n v="1459"/>
    <n v="205"/>
    <n v="44518"/>
    <n v="43"/>
    <n v="0.1"/>
    <s v="."/>
    <s v="."/>
    <s v="."/>
    <s v="."/>
  </r>
  <r>
    <x v="1"/>
    <s v="OTH"/>
    <x v="8"/>
    <n v="7131"/>
    <s v="Amusement Parks and Arcades"/>
    <n v="604"/>
    <n v="158"/>
    <n v="7121"/>
    <n v="10"/>
    <n v="0.14000000000000001"/>
    <s v="."/>
    <s v="."/>
    <s v="."/>
    <s v="."/>
  </r>
  <r>
    <x v="1"/>
    <s v="OTH"/>
    <x v="8"/>
    <n v="7132"/>
    <s v="Gambling Industries"/>
    <n v="168"/>
    <n v="66"/>
    <n v="1296"/>
    <n v="0"/>
    <n v="0"/>
    <s v="."/>
    <s v="."/>
    <s v="."/>
    <s v="."/>
  </r>
  <r>
    <x v="1"/>
    <s v="OTH"/>
    <x v="8"/>
    <n v="7212"/>
    <s v="RV (Recreational Vehicle) Parks and Recreational Camps"/>
    <n v="1765"/>
    <n v="283"/>
    <n v="10582"/>
    <n v="20"/>
    <n v="0.19"/>
    <s v="."/>
    <s v="."/>
    <s v="."/>
    <s v="."/>
  </r>
  <r>
    <x v="1"/>
    <s v="OTH"/>
    <x v="8"/>
    <n v="7213"/>
    <s v="Rooming and Boarding Houses"/>
    <n v="502"/>
    <n v="76"/>
    <n v="2249"/>
    <n v="5"/>
    <n v="0.22"/>
    <s v="."/>
    <s v="."/>
    <s v="."/>
    <s v="."/>
  </r>
  <r>
    <x v="1"/>
    <s v="OTH"/>
    <x v="8"/>
    <n v="8112"/>
    <s v="Electronic and Precision Equipment Repair and Maintenance"/>
    <n v="3809"/>
    <n v="778"/>
    <n v="25756"/>
    <n v="29"/>
    <n v="0.11"/>
    <s v="."/>
    <s v="."/>
    <s v="."/>
    <s v="."/>
  </r>
  <r>
    <x v="1"/>
    <s v="OTH"/>
    <x v="8"/>
    <n v="8114"/>
    <s v="Personal and Household Goods Repair and Maintenance"/>
    <n v="4880"/>
    <n v="889"/>
    <n v="16520"/>
    <n v="42"/>
    <n v="0.25"/>
    <s v="."/>
    <s v="."/>
    <s v="."/>
    <s v="."/>
  </r>
  <r>
    <x v="1"/>
    <s v="OTH"/>
    <x v="8"/>
    <n v="8131"/>
    <s v="Religious Organizations"/>
    <n v="749"/>
    <n v="157"/>
    <n v="7199"/>
    <n v="10"/>
    <n v="0.14000000000000001"/>
    <s v="."/>
    <s v="."/>
    <s v="."/>
    <s v="."/>
  </r>
  <r>
    <x v="1"/>
    <s v="OTH"/>
    <x v="8"/>
    <n v="8132"/>
    <s v="Grantmaking and Giving Services"/>
    <n v="2480"/>
    <n v="394"/>
    <n v="27781"/>
    <n v="21"/>
    <n v="0.08"/>
    <s v="."/>
    <s v="."/>
    <s v="."/>
    <s v="."/>
  </r>
  <r>
    <x v="1"/>
    <s v="OTH"/>
    <x v="8"/>
    <n v="8141"/>
    <s v="Private Households"/>
    <n v="24728"/>
    <n v="6421"/>
    <n v="37768"/>
    <n v="35"/>
    <n v="0.09"/>
    <s v="."/>
    <s v="."/>
    <s v="."/>
    <s v="."/>
  </r>
  <r>
    <x v="1"/>
    <s v="OTH"/>
    <x v="9"/>
    <n v="4243"/>
    <s v="Apparel, Piece Goods, and Notions Merchant Wholesalers"/>
    <n v="1524"/>
    <n v="300"/>
    <n v="14228"/>
    <n v="17"/>
    <n v="0.12"/>
    <s v="."/>
    <s v="."/>
    <s v="."/>
    <s v="."/>
  </r>
  <r>
    <x v="1"/>
    <s v="OTH"/>
    <x v="9"/>
    <n v="4247"/>
    <s v="Petroleum and Petroleum Products Merchant Wholesalers"/>
    <n v="2091"/>
    <n v="346"/>
    <n v="19773"/>
    <n v="44"/>
    <n v="0.22"/>
    <s v="."/>
    <s v="."/>
    <s v="."/>
    <s v="."/>
  </r>
  <r>
    <x v="1"/>
    <s v="OTH"/>
    <x v="9"/>
    <n v="4482"/>
    <s v="Shoe Stores"/>
    <n v="2045"/>
    <n v="494"/>
    <n v="34274"/>
    <n v="22"/>
    <n v="0.06"/>
    <s v="."/>
    <s v="."/>
    <s v="."/>
    <s v="."/>
  </r>
  <r>
    <x v="1"/>
    <s v="OTH"/>
    <x v="9"/>
    <n v="4483"/>
    <s v="Jewelry, Luggage, and Leather Goods Stores"/>
    <n v="5499"/>
    <n v="823"/>
    <n v="39814"/>
    <n v="18"/>
    <n v="0.05"/>
    <s v="."/>
    <s v="."/>
    <s v="."/>
    <s v="."/>
  </r>
  <r>
    <x v="1"/>
    <s v="OTH"/>
    <x v="9"/>
    <n v="4511"/>
    <s v="Sporting Goods, Hobby, and Musical Instrument Stores"/>
    <n v="10781"/>
    <n v="1970"/>
    <n v="75870"/>
    <n v="51"/>
    <n v="7.0000000000000007E-2"/>
    <s v="."/>
    <s v="."/>
    <s v="."/>
    <s v="."/>
  </r>
  <r>
    <x v="1"/>
    <s v="OTH"/>
    <x v="9"/>
    <n v="4512"/>
    <s v="Book Stores and News Dealers"/>
    <n v="3142"/>
    <n v="621"/>
    <n v="29825"/>
    <n v="19"/>
    <n v="0.06"/>
    <s v="."/>
    <s v="."/>
    <s v="."/>
    <s v="."/>
  </r>
  <r>
    <x v="1"/>
    <s v="OTH"/>
    <x v="9"/>
    <n v="4521"/>
    <s v="Department Stores"/>
    <n v="173"/>
    <n v="56"/>
    <n v="11781"/>
    <n v="8"/>
    <n v="7.0000000000000007E-2"/>
    <s v="."/>
    <s v="."/>
    <s v="."/>
    <s v="."/>
  </r>
  <r>
    <x v="1"/>
    <s v="OTH"/>
    <x v="9"/>
    <n v="4531"/>
    <s v="Florists"/>
    <n v="7193"/>
    <n v="1183"/>
    <n v="31127"/>
    <n v="40"/>
    <n v="0.13"/>
    <s v="."/>
    <s v="."/>
    <s v="."/>
    <s v="."/>
  </r>
  <r>
    <x v="1"/>
    <s v="OTH"/>
    <x v="9"/>
    <n v="4541"/>
    <s v="Electronic Shopping and Mail-Order Houses"/>
    <n v="2806"/>
    <n v="709"/>
    <n v="44844"/>
    <n v="35"/>
    <n v="0.08"/>
    <s v="."/>
    <s v="."/>
    <s v="."/>
    <s v="."/>
  </r>
  <r>
    <x v="1"/>
    <s v="OTH"/>
    <x v="9"/>
    <n v="4542"/>
    <s v="Vending Machine Operators"/>
    <n v="2044"/>
    <n v="355"/>
    <n v="19475"/>
    <n v="40"/>
    <n v="0.21"/>
    <s v="."/>
    <s v="."/>
    <s v="."/>
    <s v="."/>
  </r>
  <r>
    <x v="1"/>
    <s v="OTH"/>
    <x v="10"/>
    <n v="2212"/>
    <s v="Natural Gas Distribution"/>
    <n v="397"/>
    <n v="76"/>
    <n v="7452"/>
    <n v="8"/>
    <n v="0.11"/>
    <s v="."/>
    <s v="."/>
    <s v="."/>
    <s v="."/>
  </r>
  <r>
    <x v="1"/>
    <s v="OTH"/>
    <x v="10"/>
    <n v="2213"/>
    <s v="Water, Sewage and Other Systems"/>
    <n v="732"/>
    <n v="124"/>
    <n v="11717"/>
    <n v="28"/>
    <n v="0.23"/>
    <s v="."/>
    <s v="."/>
    <s v="."/>
    <s v="."/>
  </r>
  <r>
    <x v="1"/>
    <s v="OTH"/>
    <x v="10"/>
    <n v="4812"/>
    <s v="Nonscheduled Air Transportation"/>
    <n v="650"/>
    <n v="134"/>
    <n v="40144"/>
    <n v="48"/>
    <n v="0.12"/>
    <s v="."/>
    <s v="."/>
    <s v="."/>
    <s v="."/>
  </r>
  <r>
    <x v="1"/>
    <s v="OTH"/>
    <x v="10"/>
    <n v="4821"/>
    <s v="Rail Transportation"/>
    <n v="6"/>
    <n v="5"/>
    <n v="16"/>
    <n v="0"/>
    <n v="0"/>
    <s v="."/>
    <s v="."/>
    <s v="."/>
    <s v="."/>
  </r>
  <r>
    <x v="1"/>
    <s v="OTH"/>
    <x v="10"/>
    <n v="4831"/>
    <s v="Deep Sea, Coastal, and Great Lakes Water Transportation"/>
    <n v="146"/>
    <n v="27"/>
    <n v="4648"/>
    <n v="3"/>
    <n v="0.06"/>
    <s v="."/>
    <s v="."/>
    <s v="."/>
    <s v="."/>
  </r>
  <r>
    <x v="1"/>
    <s v="OTH"/>
    <x v="10"/>
    <n v="4832"/>
    <s v="Inland Water Transportation"/>
    <n v="73"/>
    <n v="12"/>
    <n v="1737"/>
    <n v="2"/>
    <n v="0.12"/>
    <s v="."/>
    <s v="."/>
    <s v="."/>
    <s v="."/>
  </r>
  <r>
    <x v="1"/>
    <s v="OTH"/>
    <x v="10"/>
    <n v="4851"/>
    <s v="Urban Transit Systems"/>
    <n v="63"/>
    <n v="10"/>
    <n v="1311"/>
    <n v="10"/>
    <n v="0.76"/>
    <s v="."/>
    <s v="."/>
    <s v="."/>
    <s v="."/>
  </r>
  <r>
    <x v="1"/>
    <s v="OTH"/>
    <x v="10"/>
    <n v="4852"/>
    <s v="Interurban and Rural Bus Transportation"/>
    <n v="38"/>
    <n v="10"/>
    <n v="973"/>
    <n v="3"/>
    <n v="0.21"/>
    <s v="."/>
    <s v="."/>
    <s v="."/>
    <s v="."/>
  </r>
  <r>
    <x v="1"/>
    <s v="OTH"/>
    <x v="10"/>
    <n v="4853"/>
    <s v="Taxi and Limousine Service"/>
    <n v="1281"/>
    <n v="266"/>
    <n v="10709"/>
    <n v="49"/>
    <n v="0.46"/>
    <s v="."/>
    <s v="."/>
    <s v="."/>
    <s v="."/>
  </r>
  <r>
    <x v="1"/>
    <s v="OTH"/>
    <x v="10"/>
    <n v="4855"/>
    <s v="Charter Bus Industry"/>
    <n v="349"/>
    <n v="61"/>
    <n v="5185"/>
    <n v="22"/>
    <n v="0.42"/>
    <s v="."/>
    <s v="."/>
    <s v="."/>
    <s v="."/>
  </r>
  <r>
    <x v="1"/>
    <s v="OTH"/>
    <x v="10"/>
    <n v="4861"/>
    <s v="Pipeline Transportation of Crude Oil"/>
    <n v="1"/>
    <n v="1"/>
    <n v="1"/>
    <n v="0"/>
    <n v="0"/>
    <s v="."/>
    <s v="."/>
    <s v="."/>
    <s v="."/>
  </r>
  <r>
    <x v="1"/>
    <s v="OTH"/>
    <x v="10"/>
    <n v="4862"/>
    <s v="Pipeline Transportation of Natural Gas"/>
    <n v="70"/>
    <n v="10"/>
    <n v="1071"/>
    <n v="2"/>
    <n v="0.19"/>
    <s v="."/>
    <s v="."/>
    <s v="."/>
    <s v="."/>
  </r>
  <r>
    <x v="1"/>
    <s v="OTH"/>
    <x v="10"/>
    <n v="4869"/>
    <s v="Other Pipeline Transportation"/>
    <n v="2"/>
    <n v="2"/>
    <n v="5"/>
    <n v="0"/>
    <n v="0"/>
    <s v="."/>
    <s v="."/>
    <s v="."/>
    <s v="."/>
  </r>
  <r>
    <x v="1"/>
    <s v="OTH"/>
    <x v="10"/>
    <n v="4871"/>
    <s v="Scenic and Sightseeing Transportation, Land"/>
    <n v="124"/>
    <n v="29"/>
    <n v="1558"/>
    <n v="6"/>
    <n v="0.39"/>
    <s v="."/>
    <s v="."/>
    <s v="."/>
    <s v="."/>
  </r>
  <r>
    <x v="1"/>
    <s v="OTH"/>
    <x v="10"/>
    <n v="4872"/>
    <s v="Scenic and Sightseeing Transportation, Water"/>
    <n v="103"/>
    <n v="19"/>
    <n v="650"/>
    <n v="0"/>
    <n v="0"/>
    <s v="."/>
    <s v="."/>
    <s v="."/>
    <s v="."/>
  </r>
  <r>
    <x v="1"/>
    <s v="OTH"/>
    <x v="10"/>
    <n v="4879"/>
    <s v="Scenic and Sightseeing Transportation, Other"/>
    <n v="15"/>
    <n v="3"/>
    <n v="22"/>
    <n v="0"/>
    <n v="0"/>
    <s v="."/>
    <s v="."/>
    <s v="."/>
    <s v="."/>
  </r>
  <r>
    <x v="1"/>
    <s v="OTH"/>
    <x v="10"/>
    <n v="4883"/>
    <s v="Support Activities for Water Transportation"/>
    <n v="305"/>
    <n v="56"/>
    <n v="5021"/>
    <n v="33"/>
    <n v="0.66"/>
    <s v="."/>
    <s v="."/>
    <s v="."/>
    <s v="."/>
  </r>
  <r>
    <x v="1"/>
    <s v="OTH"/>
    <x v="10"/>
    <n v="4889"/>
    <s v="Other Support Activities for Transportation"/>
    <n v="977"/>
    <n v="220"/>
    <n v="13767"/>
    <n v="44"/>
    <n v="0.32"/>
    <s v="."/>
    <s v="."/>
    <s v="."/>
    <s v="."/>
  </r>
  <r>
    <x v="1"/>
    <s v="OTH"/>
    <x v="10"/>
    <n v="4911"/>
    <s v="Postal Service"/>
    <n v="42"/>
    <n v="25"/>
    <n v="283"/>
    <n v="1"/>
    <n v="0.35"/>
    <s v="."/>
    <s v="."/>
    <s v="."/>
    <s v="."/>
  </r>
  <r>
    <x v="1"/>
    <s v="OTH"/>
    <x v="10"/>
    <n v="4922"/>
    <s v="Local Messengers and Local Delivery"/>
    <n v="1186"/>
    <n v="302"/>
    <n v="8976"/>
    <n v="41"/>
    <n v="0.46"/>
    <s v="."/>
    <s v="."/>
    <s v="."/>
    <s v="."/>
  </r>
  <r>
    <x v="0"/>
    <s v="STF"/>
    <x v="0"/>
    <n v="1123"/>
    <s v="Poultry and Egg Production"/>
    <n v="347"/>
    <n v="62"/>
    <n v="18999"/>
    <n v="86"/>
    <n v="0.45"/>
    <n v="160"/>
    <n v="56"/>
    <n v="108"/>
    <n v="111"/>
  </r>
  <r>
    <x v="0"/>
    <s v="STF"/>
    <x v="0"/>
    <n v="1114"/>
    <s v="Greenhouse, Nursery, and Floriculture Production"/>
    <n v="2460"/>
    <n v="372"/>
    <n v="48659"/>
    <n v="129"/>
    <n v="0.26"/>
    <n v="133"/>
    <n v="120"/>
    <n v="126.5"/>
    <n v="135"/>
  </r>
  <r>
    <x v="0"/>
    <s v="STF"/>
    <x v="1"/>
    <n v="2381"/>
    <s v="Foundation, Structure, and Building Exterior Contractors"/>
    <n v="37936"/>
    <n v="6678"/>
    <n v="279735"/>
    <n v="2517"/>
    <n v="0.89"/>
    <n v="6"/>
    <n v="7"/>
    <n v="6.5"/>
    <n v="2"/>
  </r>
  <r>
    <x v="0"/>
    <s v="STF"/>
    <x v="1"/>
    <n v="2383"/>
    <s v="Building Finishing Contractors"/>
    <n v="35552"/>
    <n v="6437"/>
    <n v="224135"/>
    <n v="1449"/>
    <n v="0.64"/>
    <n v="8"/>
    <n v="17"/>
    <n v="12.5"/>
    <n v="4"/>
  </r>
  <r>
    <x v="0"/>
    <s v="STF"/>
    <x v="1"/>
    <n v="2361"/>
    <s v="Residential Building Construction"/>
    <n v="50042"/>
    <n v="10016"/>
    <n v="210725"/>
    <n v="1276"/>
    <n v="0.6"/>
    <n v="9"/>
    <n v="24"/>
    <n v="16.5"/>
    <n v="6"/>
  </r>
  <r>
    <x v="0"/>
    <s v="STF"/>
    <x v="1"/>
    <n v="2382"/>
    <s v="Building Equipment Contractors"/>
    <n v="56889"/>
    <n v="8940"/>
    <n v="636566"/>
    <n v="3183"/>
    <n v="0.5"/>
    <n v="3"/>
    <n v="44"/>
    <n v="23.5"/>
    <n v="11"/>
  </r>
  <r>
    <x v="0"/>
    <s v="STF"/>
    <x v="1"/>
    <n v="2389"/>
    <s v="Other Specialty Trade Contractors"/>
    <n v="28555"/>
    <n v="4857"/>
    <n v="200949"/>
    <n v="1038"/>
    <n v="0.51"/>
    <n v="14"/>
    <n v="41"/>
    <n v="27.5"/>
    <n v="16"/>
  </r>
  <r>
    <x v="0"/>
    <s v="STF"/>
    <x v="1"/>
    <n v="2362"/>
    <s v="Nonresidential Building Construction"/>
    <n v="16118"/>
    <n v="2906"/>
    <n v="235094"/>
    <n v="1173"/>
    <n v="0.5"/>
    <n v="11"/>
    <n v="45"/>
    <n v="28"/>
    <n v="17"/>
  </r>
  <r>
    <x v="0"/>
    <s v="STF"/>
    <x v="1"/>
    <n v="2371"/>
    <s v="Utility System Construction"/>
    <n v="6411"/>
    <n v="1129"/>
    <n v="114344"/>
    <n v="620"/>
    <n v="0.54"/>
    <n v="28"/>
    <n v="32"/>
    <n v="30"/>
    <n v="18"/>
  </r>
  <r>
    <x v="0"/>
    <s v="STF"/>
    <x v="1"/>
    <n v="2373"/>
    <s v="Highway, Street, and Bridge Construction"/>
    <n v="3068"/>
    <n v="500"/>
    <n v="70231"/>
    <n v="384"/>
    <n v="0.54"/>
    <n v="48"/>
    <n v="31"/>
    <n v="39.5"/>
    <n v="24"/>
  </r>
  <r>
    <x v="0"/>
    <s v="STF"/>
    <x v="1"/>
    <n v="2379"/>
    <s v="Other Heavy and Civil Engineering Construction"/>
    <n v="1637"/>
    <n v="317"/>
    <n v="17667"/>
    <n v="72"/>
    <n v="0.4"/>
    <n v="180"/>
    <n v="67"/>
    <n v="123.5"/>
    <n v="132"/>
  </r>
  <r>
    <x v="0"/>
    <s v="STF"/>
    <x v="2"/>
    <n v="6231"/>
    <s v="Nursing Care Facilities (Skilled Nursing Facilities)"/>
    <n v="5376"/>
    <n v="902"/>
    <n v="569040"/>
    <n v="3236"/>
    <n v="0.56999999999999995"/>
    <n v="2"/>
    <n v="27"/>
    <n v="14.5"/>
    <n v="5"/>
  </r>
  <r>
    <x v="0"/>
    <s v="STF"/>
    <x v="2"/>
    <n v="6243"/>
    <s v="Vocational Rehabilitation Services"/>
    <n v="1822"/>
    <n v="277"/>
    <n v="54701"/>
    <n v="408"/>
    <n v="0.74"/>
    <n v="42"/>
    <n v="9"/>
    <n v="25.5"/>
    <n v="13"/>
  </r>
  <r>
    <x v="0"/>
    <s v="STF"/>
    <x v="2"/>
    <n v="6233"/>
    <s v="Continuing Care Retirement Communities and Assisted Living Facilities for the Elderly"/>
    <n v="3251"/>
    <n v="617"/>
    <n v="141883"/>
    <n v="792"/>
    <n v="0.56000000000000005"/>
    <n v="22"/>
    <n v="29"/>
    <n v="25.5"/>
    <n v="13"/>
  </r>
  <r>
    <x v="0"/>
    <s v="STF"/>
    <x v="2"/>
    <n v="6232"/>
    <s v="Residential Intellectual and Developmental Disability, Mental Health, and Substance Abuse Facilities"/>
    <n v="2684"/>
    <n v="437"/>
    <n v="164343"/>
    <n v="890"/>
    <n v="0.54"/>
    <n v="19"/>
    <n v="33"/>
    <n v="26"/>
    <n v="15"/>
  </r>
  <r>
    <x v="0"/>
    <s v="STF"/>
    <x v="2"/>
    <n v="6216"/>
    <s v="Home Health Care Services"/>
    <n v="6381"/>
    <n v="1467"/>
    <n v="252408"/>
    <n v="1139"/>
    <n v="0.45"/>
    <n v="12"/>
    <n v="57"/>
    <n v="34.5"/>
    <n v="21"/>
  </r>
  <r>
    <x v="0"/>
    <s v="STF"/>
    <x v="2"/>
    <n v="6241"/>
    <s v="Individual and Family Services"/>
    <n v="10182"/>
    <n v="1806"/>
    <n v="240263"/>
    <n v="951"/>
    <n v="0.39"/>
    <n v="18"/>
    <n v="72"/>
    <n v="45"/>
    <n v="31"/>
  </r>
  <r>
    <x v="0"/>
    <s v="STF"/>
    <x v="2"/>
    <n v="6244"/>
    <s v="Child Day Care Services"/>
    <n v="13413"/>
    <n v="2271"/>
    <n v="194707"/>
    <n v="581"/>
    <n v="0.3"/>
    <n v="30"/>
    <n v="105"/>
    <n v="67.5"/>
    <n v="58"/>
  </r>
  <r>
    <x v="0"/>
    <s v="STF"/>
    <x v="2"/>
    <n v="6221"/>
    <s v="General Medical and Surgical Hospitals"/>
    <n v="510"/>
    <n v="103"/>
    <n v="149520"/>
    <n v="396"/>
    <n v="0.26"/>
    <n v="44"/>
    <n v="119"/>
    <n v="81.5"/>
    <n v="72"/>
  </r>
  <r>
    <x v="0"/>
    <s v="STF"/>
    <x v="2"/>
    <n v="6239"/>
    <s v="Other Residential Care Facilities"/>
    <n v="1030"/>
    <n v="182"/>
    <n v="33984"/>
    <n v="157"/>
    <n v="0.46"/>
    <n v="110"/>
    <n v="54"/>
    <n v="82"/>
    <n v="74"/>
  </r>
  <r>
    <x v="0"/>
    <s v="STF"/>
    <x v="2"/>
    <n v="6214"/>
    <s v="Outpatient Care Centers"/>
    <n v="4141"/>
    <n v="786"/>
    <n v="157797"/>
    <n v="409"/>
    <n v="0.26"/>
    <n v="41"/>
    <n v="123"/>
    <n v="82"/>
    <n v="74"/>
  </r>
  <r>
    <x v="0"/>
    <s v="STF"/>
    <x v="2"/>
    <n v="6242"/>
    <s v="Community Food and Housing, and Emergency and Other Relief Services"/>
    <n v="2009"/>
    <n v="326"/>
    <n v="29982"/>
    <n v="140"/>
    <n v="0.47"/>
    <n v="121"/>
    <n v="52"/>
    <n v="86.5"/>
    <n v="79"/>
  </r>
  <r>
    <x v="0"/>
    <s v="STF"/>
    <x v="2"/>
    <n v="6211"/>
    <s v="Offices of Physicians"/>
    <n v="60642"/>
    <n v="8619"/>
    <n v="653793"/>
    <n v="446"/>
    <n v="7.0000000000000007E-2"/>
    <n v="38"/>
    <n v="190"/>
    <n v="114"/>
    <n v="115"/>
  </r>
  <r>
    <x v="0"/>
    <s v="STF"/>
    <x v="2"/>
    <n v="6215"/>
    <s v="Medical and Diagnostic Laboratories"/>
    <n v="2514"/>
    <n v="491"/>
    <n v="53943"/>
    <n v="114"/>
    <n v="0.2"/>
    <n v="141"/>
    <n v="146"/>
    <n v="143.5"/>
    <n v="161"/>
  </r>
  <r>
    <x v="0"/>
    <s v="STF"/>
    <x v="2"/>
    <n v="6213"/>
    <s v="Offices of Other Health Practitioners"/>
    <n v="34588"/>
    <n v="5010"/>
    <n v="175878"/>
    <n v="147"/>
    <n v="0.08"/>
    <n v="116"/>
    <n v="186"/>
    <n v="151"/>
    <n v="173"/>
  </r>
  <r>
    <x v="0"/>
    <s v="STF"/>
    <x v="2"/>
    <n v="6212"/>
    <s v="Offices of Dentists"/>
    <n v="39037"/>
    <n v="4775"/>
    <n v="205084"/>
    <n v="137"/>
    <n v="7.0000000000000007E-2"/>
    <n v="124"/>
    <n v="191"/>
    <n v="157.5"/>
    <n v="178"/>
  </r>
  <r>
    <x v="0"/>
    <s v="STF"/>
    <x v="3"/>
    <n v="3273"/>
    <s v="Cement and Concrete Product Manufacturing"/>
    <n v="2598"/>
    <n v="378"/>
    <n v="70247"/>
    <n v="490"/>
    <n v="0.7"/>
    <n v="34"/>
    <n v="11"/>
    <n v="22.5"/>
    <n v="9"/>
  </r>
  <r>
    <x v="0"/>
    <s v="STF"/>
    <x v="3"/>
    <n v="3311"/>
    <s v="Iron and Steel Mills and Ferroalloy Manufacturing"/>
    <n v="363"/>
    <n v="102"/>
    <n v="33612"/>
    <n v="245"/>
    <n v="0.73"/>
    <n v="74"/>
    <n v="10"/>
    <n v="42"/>
    <n v="28"/>
  </r>
  <r>
    <x v="0"/>
    <s v="STF"/>
    <x v="3"/>
    <n v="3315"/>
    <s v="Foundries"/>
    <n v="1912"/>
    <n v="295"/>
    <n v="91173"/>
    <n v="431"/>
    <n v="0.43"/>
    <n v="39"/>
    <n v="62"/>
    <n v="50.5"/>
    <n v="33"/>
  </r>
  <r>
    <x v="0"/>
    <s v="STF"/>
    <x v="3"/>
    <n v="3261"/>
    <s v="Plastics Product Manufacturing"/>
    <n v="6199"/>
    <n v="983"/>
    <n v="284540"/>
    <n v="962"/>
    <n v="0.33"/>
    <n v="16"/>
    <n v="91"/>
    <n v="53.5"/>
    <n v="34"/>
  </r>
  <r>
    <x v="0"/>
    <s v="STF"/>
    <x v="3"/>
    <n v="3115"/>
    <s v="Dairy Product Manufacturing"/>
    <n v="421"/>
    <n v="80"/>
    <n v="27008"/>
    <n v="176"/>
    <n v="0.65"/>
    <n v="98"/>
    <n v="16"/>
    <n v="57"/>
    <n v="38"/>
  </r>
  <r>
    <x v="0"/>
    <s v="STF"/>
    <x v="3"/>
    <n v="3363"/>
    <s v="Motor Vehicle Parts Manufacturing"/>
    <n v="3694"/>
    <n v="641"/>
    <n v="318358"/>
    <n v="995"/>
    <n v="0.31"/>
    <n v="15"/>
    <n v="99"/>
    <n v="57"/>
    <n v="38"/>
  </r>
  <r>
    <x v="0"/>
    <s v="STF"/>
    <x v="3"/>
    <n v="3119"/>
    <s v="Other Food Manufacturing"/>
    <n v="903"/>
    <n v="173"/>
    <n v="38288"/>
    <n v="209"/>
    <n v="0.55000000000000004"/>
    <n v="85"/>
    <n v="30"/>
    <n v="57.5"/>
    <n v="40"/>
  </r>
  <r>
    <x v="0"/>
    <s v="STF"/>
    <x v="3"/>
    <n v="3328"/>
    <s v="Coating, Engraving, Heat Treating, and Allied Activities"/>
    <n v="5231"/>
    <n v="789"/>
    <n v="122032"/>
    <n v="410"/>
    <n v="0.33"/>
    <n v="40"/>
    <n v="89"/>
    <n v="64.5"/>
    <n v="51"/>
  </r>
  <r>
    <x v="0"/>
    <s v="STF"/>
    <x v="3"/>
    <n v="3312"/>
    <s v="Steel Product Manufacturing from Purchased Steel"/>
    <n v="856"/>
    <n v="155"/>
    <n v="35345"/>
    <n v="182"/>
    <n v="0.51"/>
    <n v="92"/>
    <n v="38"/>
    <n v="65"/>
    <n v="52"/>
  </r>
  <r>
    <x v="0"/>
    <s v="STF"/>
    <x v="3"/>
    <n v="3323"/>
    <s v="Architectural and Structural Metals Manufacturing"/>
    <n v="6215"/>
    <n v="999"/>
    <n v="139214"/>
    <n v="451"/>
    <n v="0.32"/>
    <n v="36"/>
    <n v="94"/>
    <n v="65"/>
    <n v="52"/>
  </r>
  <r>
    <x v="0"/>
    <s v="STF"/>
    <x v="3"/>
    <n v="3321"/>
    <s v="Forging and Stamping"/>
    <n v="2386"/>
    <n v="333"/>
    <n v="96383"/>
    <n v="350"/>
    <n v="0.36"/>
    <n v="53"/>
    <n v="79"/>
    <n v="66"/>
    <n v="56"/>
  </r>
  <r>
    <x v="0"/>
    <s v="STF"/>
    <x v="3"/>
    <n v="3262"/>
    <s v="Rubber Product Manufacturing"/>
    <n v="1848"/>
    <n v="297"/>
    <n v="109029"/>
    <n v="356"/>
    <n v="0.33"/>
    <n v="52"/>
    <n v="93"/>
    <n v="72.5"/>
    <n v="66"/>
  </r>
  <r>
    <x v="0"/>
    <s v="STF"/>
    <x v="3"/>
    <n v="3219"/>
    <s v="Other Wood Product Manufacturing"/>
    <n v="4610"/>
    <n v="787"/>
    <n v="84346"/>
    <n v="281"/>
    <n v="0.33"/>
    <n v="66"/>
    <n v="90"/>
    <n v="78"/>
    <n v="70"/>
  </r>
  <r>
    <x v="0"/>
    <s v="STF"/>
    <x v="3"/>
    <n v="3271"/>
    <s v="Clay Product and Refractory Manufacturing"/>
    <n v="1062"/>
    <n v="201"/>
    <n v="37441"/>
    <n v="165"/>
    <n v="0.44"/>
    <n v="104"/>
    <n v="59"/>
    <n v="81.5"/>
    <n v="72"/>
  </r>
  <r>
    <x v="0"/>
    <s v="STF"/>
    <x v="3"/>
    <n v="3362"/>
    <s v="Motor Vehicle Body and Trailer Manufacturing"/>
    <n v="790"/>
    <n v="159"/>
    <n v="42106"/>
    <n v="166"/>
    <n v="0.39"/>
    <n v="103"/>
    <n v="69"/>
    <n v="86"/>
    <n v="78"/>
  </r>
  <r>
    <x v="0"/>
    <s v="STF"/>
    <x v="3"/>
    <n v="3114"/>
    <s v="Fruit and Vegetable Preserving and Specialty Food Manufacturing"/>
    <n v="452"/>
    <n v="74"/>
    <n v="40340"/>
    <n v="158"/>
    <n v="0.39"/>
    <n v="108"/>
    <n v="70"/>
    <n v="89"/>
    <n v="84"/>
  </r>
  <r>
    <x v="0"/>
    <s v="STF"/>
    <x v="3"/>
    <n v="3116"/>
    <s v="Animal Slaughtering and Processing"/>
    <n v="1318"/>
    <n v="192"/>
    <n v="36865"/>
    <n v="149"/>
    <n v="0.4"/>
    <n v="115"/>
    <n v="66"/>
    <n v="90.5"/>
    <n v="85"/>
  </r>
  <r>
    <x v="0"/>
    <s v="STF"/>
    <x v="3"/>
    <n v="3327"/>
    <s v="Machine Shops; Turned Product; and Screw, Nut, and Bolt Manufacturing"/>
    <n v="16853"/>
    <n v="2430"/>
    <n v="257483"/>
    <n v="500"/>
    <n v="0.19"/>
    <n v="32"/>
    <n v="149"/>
    <n v="90.5"/>
    <n v="85"/>
  </r>
  <r>
    <x v="0"/>
    <s v="STF"/>
    <x v="3"/>
    <n v="3313"/>
    <s v="Alumina and Aluminum Production and Processing"/>
    <n v="380"/>
    <n v="82"/>
    <n v="19835"/>
    <n v="105"/>
    <n v="0.53"/>
    <n v="148"/>
    <n v="35"/>
    <n v="91.5"/>
    <n v="88"/>
  </r>
  <r>
    <x v="0"/>
    <s v="STF"/>
    <x v="3"/>
    <n v="3222"/>
    <s v="Converted Paper Product Manufacturing"/>
    <n v="2786"/>
    <n v="415"/>
    <n v="126025"/>
    <n v="304"/>
    <n v="0.24"/>
    <n v="60"/>
    <n v="129"/>
    <n v="94.5"/>
    <n v="90"/>
  </r>
  <r>
    <x v="0"/>
    <s v="STF"/>
    <x v="3"/>
    <n v="3361"/>
    <s v="Motor Vehicle Manufacturing"/>
    <n v="132"/>
    <n v="27"/>
    <n v="10711"/>
    <n v="72"/>
    <n v="0.67"/>
    <n v="180"/>
    <n v="14"/>
    <n v="97"/>
    <n v="94"/>
  </r>
  <r>
    <x v="0"/>
    <s v="STF"/>
    <x v="3"/>
    <n v="3121"/>
    <s v="Beverage Manufacturing"/>
    <n v="624"/>
    <n v="114"/>
    <n v="13292"/>
    <n v="75"/>
    <n v="0.56000000000000005"/>
    <n v="173"/>
    <n v="28"/>
    <n v="100.5"/>
    <n v="98"/>
  </r>
  <r>
    <x v="0"/>
    <s v="STF"/>
    <x v="3"/>
    <n v="3118"/>
    <s v="Bakeries and Tortilla Manufacturing"/>
    <n v="3032"/>
    <n v="578"/>
    <n v="42993"/>
    <n v="147"/>
    <n v="0.34"/>
    <n v="116"/>
    <n v="86"/>
    <n v="101"/>
    <n v="99"/>
  </r>
  <r>
    <x v="0"/>
    <s v="STF"/>
    <x v="3"/>
    <n v="3399"/>
    <s v="Other Miscellaneous Manufacturing"/>
    <n v="6778"/>
    <n v="1214"/>
    <n v="120879"/>
    <n v="285"/>
    <n v="0.23"/>
    <n v="65"/>
    <n v="137"/>
    <n v="101"/>
    <n v="99"/>
  </r>
  <r>
    <x v="0"/>
    <s v="STF"/>
    <x v="3"/>
    <n v="3241"/>
    <s v="Petroleum and Coal Products Manufacturing"/>
    <n v="918"/>
    <n v="149"/>
    <n v="25746"/>
    <n v="108"/>
    <n v="0.42"/>
    <n v="146"/>
    <n v="63"/>
    <n v="104.5"/>
    <n v="105"/>
  </r>
  <r>
    <x v="0"/>
    <s v="STF"/>
    <x v="3"/>
    <n v="3329"/>
    <s v="Other Fabricated Metal Product Manufacturing"/>
    <n v="3447"/>
    <n v="601"/>
    <n v="120226"/>
    <n v="270"/>
    <n v="0.22"/>
    <n v="70"/>
    <n v="139"/>
    <n v="104.5"/>
    <n v="105"/>
  </r>
  <r>
    <x v="0"/>
    <s v="STF"/>
    <x v="3"/>
    <n v="3335"/>
    <s v="Metalworking Machinery Manufacturing"/>
    <n v="10326"/>
    <n v="1486"/>
    <n v="209494"/>
    <n v="347"/>
    <n v="0.17"/>
    <n v="54"/>
    <n v="165"/>
    <n v="109.5"/>
    <n v="113"/>
  </r>
  <r>
    <x v="0"/>
    <s v="STF"/>
    <x v="3"/>
    <n v="3111"/>
    <s v="Animal Food Manufacturing"/>
    <n v="549"/>
    <n v="91"/>
    <n v="15585"/>
    <n v="74"/>
    <n v="0.47"/>
    <n v="175"/>
    <n v="50"/>
    <n v="112.5"/>
    <n v="114"/>
  </r>
  <r>
    <x v="0"/>
    <s v="STF"/>
    <x v="3"/>
    <n v="3259"/>
    <s v="Other Chemical Product and Preparation Manufacturing"/>
    <n v="1376"/>
    <n v="241"/>
    <n v="50401"/>
    <n v="143"/>
    <n v="0.28000000000000003"/>
    <n v="119"/>
    <n v="109"/>
    <n v="114"/>
    <n v="115"/>
  </r>
  <r>
    <x v="0"/>
    <s v="STF"/>
    <x v="3"/>
    <n v="3231"/>
    <s v="Printing and Related Support Activities"/>
    <n v="14078"/>
    <n v="2091"/>
    <n v="236846"/>
    <n v="341"/>
    <n v="0.14000000000000001"/>
    <n v="55"/>
    <n v="173"/>
    <n v="114"/>
    <n v="115"/>
  </r>
  <r>
    <x v="0"/>
    <s v="STF"/>
    <x v="3"/>
    <n v="3324"/>
    <s v="Boiler, Tank, and Shipping Container Manufacturing"/>
    <n v="871"/>
    <n v="156"/>
    <n v="36168"/>
    <n v="117"/>
    <n v="0.32"/>
    <n v="138"/>
    <n v="95"/>
    <n v="116.5"/>
    <n v="121"/>
  </r>
  <r>
    <x v="0"/>
    <s v="STF"/>
    <x v="3"/>
    <n v="3314"/>
    <s v="Nonferrous Metal (except Aluminum) Production and Processing"/>
    <n v="437"/>
    <n v="81"/>
    <n v="24365"/>
    <n v="88"/>
    <n v="0.35"/>
    <n v="159"/>
    <n v="81"/>
    <n v="120"/>
    <n v="126"/>
  </r>
  <r>
    <x v="0"/>
    <s v="STF"/>
    <x v="3"/>
    <n v="3339"/>
    <s v="Other General Purpose Machinery Manufacturing"/>
    <n v="3848"/>
    <n v="613"/>
    <n v="114618"/>
    <n v="201"/>
    <n v="0.18"/>
    <n v="87"/>
    <n v="156"/>
    <n v="121.5"/>
    <n v="127"/>
  </r>
  <r>
    <x v="0"/>
    <s v="STF"/>
    <x v="3"/>
    <n v="3251"/>
    <s v="Basic Chemical Manufacturing"/>
    <n v="1010"/>
    <n v="182"/>
    <n v="46998"/>
    <n v="122"/>
    <n v="0.26"/>
    <n v="134"/>
    <n v="122"/>
    <n v="128"/>
    <n v="136"/>
  </r>
  <r>
    <x v="0"/>
    <s v="STF"/>
    <x v="3"/>
    <n v="3372"/>
    <s v="Office Furniture (including Fixtures) Manufacturing"/>
    <n v="1629"/>
    <n v="275"/>
    <n v="39845"/>
    <n v="109"/>
    <n v="0.27"/>
    <n v="145"/>
    <n v="113"/>
    <n v="129"/>
    <n v="138"/>
  </r>
  <r>
    <x v="0"/>
    <s v="STF"/>
    <x v="3"/>
    <n v="3331"/>
    <s v="Agriculture, Construction, and Mining Machinery Manufacturing"/>
    <n v="958"/>
    <n v="164"/>
    <n v="40282"/>
    <n v="108"/>
    <n v="0.27"/>
    <n v="146"/>
    <n v="116"/>
    <n v="131"/>
    <n v="140"/>
  </r>
  <r>
    <x v="0"/>
    <s v="STF"/>
    <x v="3"/>
    <n v="3322"/>
    <s v="Cutlery and Handtool Manufacturing"/>
    <n v="874"/>
    <n v="158"/>
    <n v="24873"/>
    <n v="77"/>
    <n v="0.31"/>
    <n v="170"/>
    <n v="101"/>
    <n v="135.5"/>
    <n v="146"/>
  </r>
  <r>
    <x v="0"/>
    <s v="STF"/>
    <x v="3"/>
    <n v="3212"/>
    <s v="Veneer, Plywood, and Engineered Wood Product Manufacturing"/>
    <n v="464"/>
    <n v="83"/>
    <n v="16035"/>
    <n v="55"/>
    <n v="0.34"/>
    <n v="194"/>
    <n v="84"/>
    <n v="139"/>
    <n v="151"/>
  </r>
  <r>
    <x v="0"/>
    <s v="STF"/>
    <x v="3"/>
    <n v="3332"/>
    <s v="Industrial Machinery Manufacturing"/>
    <n v="2660"/>
    <n v="439"/>
    <n v="76195"/>
    <n v="136"/>
    <n v="0.18"/>
    <n v="127"/>
    <n v="155"/>
    <n v="141"/>
    <n v="154"/>
  </r>
  <r>
    <x v="0"/>
    <s v="STF"/>
    <x v="3"/>
    <n v="3334"/>
    <s v="Ventilation, Heating, Air-Conditioning, and Commercial Refrigeration Equipment Manufacturing"/>
    <n v="738"/>
    <n v="129"/>
    <n v="36112"/>
    <n v="91"/>
    <n v="0.25"/>
    <n v="156"/>
    <n v="128"/>
    <n v="142"/>
    <n v="156"/>
  </r>
  <r>
    <x v="0"/>
    <s v="STF"/>
    <x v="3"/>
    <n v="3333"/>
    <s v="Commercial and Service Industry Machinery Manufacturing"/>
    <n v="952"/>
    <n v="161"/>
    <n v="29365"/>
    <n v="79"/>
    <n v="0.27"/>
    <n v="168"/>
    <n v="118"/>
    <n v="143"/>
    <n v="160"/>
  </r>
  <r>
    <x v="0"/>
    <s v="STF"/>
    <x v="3"/>
    <n v="3252"/>
    <s v="Resin, Synthetic Rubber, and Artificial Synthetic Fibers and Filaments Manufacturing"/>
    <n v="768"/>
    <n v="145"/>
    <n v="38838"/>
    <n v="92"/>
    <n v="0.24"/>
    <n v="154"/>
    <n v="134"/>
    <n v="144"/>
    <n v="162"/>
  </r>
  <r>
    <x v="0"/>
    <s v="STF"/>
    <x v="3"/>
    <n v="3256"/>
    <s v="Soap, Cleaning Compound, and Toilet Preparation Manufacturing"/>
    <n v="760"/>
    <n v="119"/>
    <n v="29867"/>
    <n v="78"/>
    <n v="0.26"/>
    <n v="169"/>
    <n v="121"/>
    <n v="145"/>
    <n v="165"/>
  </r>
  <r>
    <x v="0"/>
    <s v="STF"/>
    <x v="3"/>
    <n v="3279"/>
    <s v="Other Nonmetallic Mineral Product Manufacturing"/>
    <n v="1474"/>
    <n v="268"/>
    <n v="33844"/>
    <n v="80"/>
    <n v="0.24"/>
    <n v="165"/>
    <n v="135"/>
    <n v="150"/>
    <n v="172"/>
  </r>
  <r>
    <x v="0"/>
    <s v="STF"/>
    <x v="3"/>
    <n v="3391"/>
    <s v="Medical Equipment and Supplies Manufacturing"/>
    <n v="3721"/>
    <n v="566"/>
    <n v="70293"/>
    <n v="110"/>
    <n v="0.16"/>
    <n v="144"/>
    <n v="167"/>
    <n v="155.5"/>
    <n v="176"/>
  </r>
  <r>
    <x v="0"/>
    <s v="STF"/>
    <x v="3"/>
    <n v="3364"/>
    <s v="Aerospace Product and Parts Manufacturing"/>
    <n v="707"/>
    <n v="110"/>
    <n v="47073"/>
    <n v="86"/>
    <n v="0.18"/>
    <n v="160"/>
    <n v="153"/>
    <n v="156.5"/>
    <n v="177"/>
  </r>
  <r>
    <x v="0"/>
    <s v="STF"/>
    <x v="3"/>
    <n v="3371"/>
    <s v="Household and Institutional Furniture and Kitchen Cabinet Manufacturing"/>
    <n v="5246"/>
    <n v="924"/>
    <n v="46409"/>
    <n v="84"/>
    <n v="0.17"/>
    <n v="162"/>
    <n v="158"/>
    <n v="160"/>
    <n v="180"/>
  </r>
  <r>
    <x v="0"/>
    <s v="STF"/>
    <x v="3"/>
    <n v="3326"/>
    <s v="Spring and Wire Product Manufacturing"/>
    <n v="913"/>
    <n v="137"/>
    <n v="30544"/>
    <n v="65"/>
    <n v="0.21"/>
    <n v="185"/>
    <n v="142"/>
    <n v="163.5"/>
    <n v="181"/>
  </r>
  <r>
    <x v="0"/>
    <s v="STF"/>
    <x v="3"/>
    <n v="3359"/>
    <s v="Other Electrical Equipment and Component Manufacturing"/>
    <n v="1036"/>
    <n v="170"/>
    <n v="43615"/>
    <n v="76"/>
    <n v="0.17"/>
    <n v="171"/>
    <n v="159"/>
    <n v="165"/>
    <n v="182"/>
  </r>
  <r>
    <x v="0"/>
    <s v="STF"/>
    <x v="3"/>
    <n v="3255"/>
    <s v="Paint, Coating, and Adhesive Manufacturing"/>
    <n v="913"/>
    <n v="153"/>
    <n v="27521"/>
    <n v="58"/>
    <n v="0.21"/>
    <n v="191"/>
    <n v="143"/>
    <n v="167"/>
    <n v="183"/>
  </r>
  <r>
    <x v="0"/>
    <s v="STF"/>
    <x v="3"/>
    <n v="3353"/>
    <s v="Electrical Equipment Manufacturing"/>
    <n v="1543"/>
    <n v="253"/>
    <n v="44265"/>
    <n v="76"/>
    <n v="0.17"/>
    <n v="171"/>
    <n v="163"/>
    <n v="167"/>
    <n v="183"/>
  </r>
  <r>
    <x v="0"/>
    <s v="STF"/>
    <x v="3"/>
    <n v="3344"/>
    <s v="Semiconductor and Other Electronic Component Manufacturing"/>
    <n v="1522"/>
    <n v="282"/>
    <n v="56246"/>
    <n v="73"/>
    <n v="0.13"/>
    <n v="177"/>
    <n v="176"/>
    <n v="176.5"/>
    <n v="189"/>
  </r>
  <r>
    <x v="0"/>
    <s v="STF"/>
    <x v="3"/>
    <n v="3345"/>
    <s v="Navigational, Measuring, Electromedical, and Control Instruments Manufacturing"/>
    <n v="2417"/>
    <n v="424"/>
    <n v="60499"/>
    <n v="62"/>
    <n v="0.1"/>
    <n v="188"/>
    <n v="181"/>
    <n v="184.5"/>
    <n v="192"/>
  </r>
  <r>
    <x v="0"/>
    <s v="STF"/>
    <x v="4"/>
    <n v="2121"/>
    <s v="Coal Mining"/>
    <n v="367"/>
    <n v="72"/>
    <n v="21886"/>
    <n v="137"/>
    <n v="0.63"/>
    <n v="124"/>
    <n v="18"/>
    <n v="71"/>
    <n v="64"/>
  </r>
  <r>
    <x v="0"/>
    <s v="STF"/>
    <x v="4"/>
    <n v="2123"/>
    <s v="Nonmetallic Mineral Mining and Quarrying"/>
    <n v="1602"/>
    <n v="256"/>
    <n v="23337"/>
    <n v="105"/>
    <n v="0.45"/>
    <n v="148"/>
    <n v="58"/>
    <n v="103"/>
    <n v="102"/>
  </r>
  <r>
    <x v="0"/>
    <s v="STF"/>
    <x v="5"/>
    <n v="8129"/>
    <s v="Other Personal Services"/>
    <n v="5784"/>
    <n v="1134"/>
    <n v="54514"/>
    <n v="211"/>
    <n v="0.39"/>
    <n v="83"/>
    <n v="74"/>
    <n v="78.5"/>
    <n v="71"/>
  </r>
  <r>
    <x v="0"/>
    <s v="STF"/>
    <x v="5"/>
    <n v="5419"/>
    <s v="Other Professional, Scientific, and Technical Services"/>
    <n v="17687"/>
    <n v="2746"/>
    <n v="155747"/>
    <n v="239"/>
    <n v="0.15"/>
    <n v="76"/>
    <n v="169"/>
    <n v="122.5"/>
    <n v="130"/>
  </r>
  <r>
    <x v="0"/>
    <s v="STF"/>
    <x v="6"/>
    <n v="6219"/>
    <s v="Other Ambulatory Health Care Services"/>
    <n v="1918"/>
    <n v="361"/>
    <n v="71913"/>
    <n v="313"/>
    <n v="0.44"/>
    <n v="58"/>
    <n v="60"/>
    <n v="59"/>
    <n v="43"/>
  </r>
  <r>
    <x v="0"/>
    <s v="STF"/>
    <x v="7"/>
    <n v="2131"/>
    <s v="Support Activities for Mining"/>
    <n v="2305"/>
    <n v="422"/>
    <n v="28766"/>
    <n v="177"/>
    <n v="0.62"/>
    <n v="97"/>
    <n v="19"/>
    <n v="58"/>
    <n v="41"/>
  </r>
  <r>
    <x v="0"/>
    <s v="STF"/>
    <x v="8"/>
    <n v="5617"/>
    <s v="Services to Buildings and Dwellings"/>
    <n v="57768"/>
    <n v="10396"/>
    <n v="413247"/>
    <n v="2179"/>
    <n v="0.52"/>
    <n v="7"/>
    <n v="36"/>
    <n v="21.5"/>
    <n v="7"/>
  </r>
  <r>
    <x v="0"/>
    <s v="STF"/>
    <x v="8"/>
    <n v="5621"/>
    <s v="Waste Collection"/>
    <n v="2819"/>
    <n v="526"/>
    <n v="35606"/>
    <n v="401"/>
    <n v="1.1299999999999999"/>
    <n v="43"/>
    <n v="2"/>
    <n v="22.5"/>
    <n v="9"/>
  </r>
  <r>
    <x v="0"/>
    <s v="STF"/>
    <x v="8"/>
    <n v="7211"/>
    <s v="Traveler Accommodation"/>
    <n v="10617"/>
    <n v="1886"/>
    <n v="197522"/>
    <n v="958"/>
    <n v="0.48"/>
    <n v="17"/>
    <n v="47"/>
    <n v="32"/>
    <n v="19"/>
  </r>
  <r>
    <x v="0"/>
    <s v="STF"/>
    <x v="8"/>
    <n v="5311"/>
    <s v="Lessors of Real Estate"/>
    <n v="23098"/>
    <n v="3721"/>
    <n v="145652"/>
    <n v="736"/>
    <n v="0.5"/>
    <n v="24"/>
    <n v="43"/>
    <n v="33.5"/>
    <n v="20"/>
  </r>
  <r>
    <x v="0"/>
    <s v="STF"/>
    <x v="8"/>
    <n v="5629"/>
    <s v="Remediation and Other Waste Management Services"/>
    <n v="3050"/>
    <n v="601"/>
    <n v="41840"/>
    <n v="288"/>
    <n v="0.68"/>
    <n v="64"/>
    <n v="13"/>
    <n v="38.5"/>
    <n v="22"/>
  </r>
  <r>
    <x v="0"/>
    <s v="STF"/>
    <x v="8"/>
    <n v="5613"/>
    <s v="Employment Services"/>
    <n v="14168"/>
    <n v="3372"/>
    <n v="709415"/>
    <n v="2846"/>
    <n v="0.39"/>
    <n v="5"/>
    <n v="73"/>
    <n v="39"/>
    <n v="23"/>
  </r>
  <r>
    <x v="0"/>
    <s v="STF"/>
    <x v="8"/>
    <n v="7223"/>
    <s v="Special Food Services"/>
    <n v="5663"/>
    <n v="1073"/>
    <n v="70653"/>
    <n v="391"/>
    <n v="0.51"/>
    <n v="46"/>
    <n v="39"/>
    <n v="42.5"/>
    <n v="29"/>
  </r>
  <r>
    <x v="0"/>
    <s v="STF"/>
    <x v="8"/>
    <n v="5616"/>
    <s v="Investigation and Security Services"/>
    <n v="6216"/>
    <n v="1162"/>
    <n v="148764"/>
    <n v="647"/>
    <n v="0.43"/>
    <n v="27"/>
    <n v="61"/>
    <n v="44"/>
    <n v="30"/>
  </r>
  <r>
    <x v="0"/>
    <s v="STF"/>
    <x v="8"/>
    <n v="7225"/>
    <s v="Restaurants and Other Eating Places"/>
    <n v="107846"/>
    <n v="21888"/>
    <n v="1810192"/>
    <n v="5254"/>
    <n v="0.28999999999999998"/>
    <n v="1"/>
    <n v="107"/>
    <n v="54"/>
    <n v="35"/>
  </r>
  <r>
    <x v="0"/>
    <s v="STF"/>
    <x v="8"/>
    <n v="5313"/>
    <s v="Activities Related to Real Estate"/>
    <n v="17007"/>
    <n v="3246"/>
    <n v="123798"/>
    <n v="476"/>
    <n v="0.38"/>
    <n v="35"/>
    <n v="75"/>
    <n v="55"/>
    <n v="37"/>
  </r>
  <r>
    <x v="0"/>
    <s v="STF"/>
    <x v="8"/>
    <n v="5321"/>
    <s v="Automotive Equipment Rental and Leasing"/>
    <n v="2059"/>
    <n v="430"/>
    <n v="29349"/>
    <n v="178"/>
    <n v="0.61"/>
    <n v="96"/>
    <n v="21"/>
    <n v="58.5"/>
    <n v="42"/>
  </r>
  <r>
    <x v="0"/>
    <s v="STF"/>
    <x v="8"/>
    <n v="8133"/>
    <s v="Social Advocacy Organizations"/>
    <n v="3469"/>
    <n v="568"/>
    <n v="49740"/>
    <n v="246"/>
    <n v="0.49"/>
    <n v="73"/>
    <n v="46"/>
    <n v="59.5"/>
    <n v="45"/>
  </r>
  <r>
    <x v="0"/>
    <s v="STF"/>
    <x v="8"/>
    <n v="7112"/>
    <s v="Spectator Sports"/>
    <n v="1415"/>
    <n v="285"/>
    <n v="20806"/>
    <n v="155"/>
    <n v="0.74"/>
    <n v="112"/>
    <n v="8"/>
    <n v="60"/>
    <n v="46"/>
  </r>
  <r>
    <x v="0"/>
    <s v="STF"/>
    <x v="8"/>
    <n v="5622"/>
    <s v="Waste Treatment and Disposal"/>
    <n v="1038"/>
    <n v="193"/>
    <n v="37296"/>
    <n v="199"/>
    <n v="0.53"/>
    <n v="88"/>
    <n v="34"/>
    <n v="61"/>
    <n v="48"/>
  </r>
  <r>
    <x v="0"/>
    <s v="STF"/>
    <x v="8"/>
    <n v="8111"/>
    <s v="Automotive Repair and Maintenance"/>
    <n v="50188"/>
    <n v="8081"/>
    <n v="279816"/>
    <n v="822"/>
    <n v="0.28999999999999998"/>
    <n v="20"/>
    <n v="106"/>
    <n v="63"/>
    <n v="49"/>
  </r>
  <r>
    <x v="0"/>
    <s v="STF"/>
    <x v="8"/>
    <n v="7139"/>
    <s v="Other Amusement and Recreation Industries"/>
    <n v="23829"/>
    <n v="3900"/>
    <n v="244632"/>
    <n v="676"/>
    <n v="0.28000000000000003"/>
    <n v="25"/>
    <n v="111"/>
    <n v="68"/>
    <n v="60"/>
  </r>
  <r>
    <x v="0"/>
    <s v="STF"/>
    <x v="8"/>
    <n v="5619"/>
    <s v="Other Support Services"/>
    <n v="5724"/>
    <n v="1093"/>
    <n v="73223"/>
    <n v="280"/>
    <n v="0.38"/>
    <n v="67"/>
    <n v="76"/>
    <n v="71.5"/>
    <n v="65"/>
  </r>
  <r>
    <x v="0"/>
    <s v="STF"/>
    <x v="8"/>
    <n v="5612"/>
    <s v="Facilities Support Services"/>
    <n v="432"/>
    <n v="99"/>
    <n v="16649"/>
    <n v="117"/>
    <n v="0.7"/>
    <n v="138"/>
    <n v="12"/>
    <n v="75"/>
    <n v="68"/>
  </r>
  <r>
    <x v="0"/>
    <s v="STF"/>
    <x v="8"/>
    <n v="8134"/>
    <s v="Civic and Social Organizations"/>
    <n v="14920"/>
    <n v="1772"/>
    <n v="127584"/>
    <n v="384"/>
    <n v="0.3"/>
    <n v="48"/>
    <n v="103"/>
    <n v="75.5"/>
    <n v="69"/>
  </r>
  <r>
    <x v="0"/>
    <s v="STF"/>
    <x v="8"/>
    <n v="5322"/>
    <s v="Consumer Goods Rental"/>
    <n v="3918"/>
    <n v="749"/>
    <n v="45114"/>
    <n v="176"/>
    <n v="0.39"/>
    <n v="98"/>
    <n v="71"/>
    <n v="84.5"/>
    <n v="77"/>
  </r>
  <r>
    <x v="0"/>
    <s v="STF"/>
    <x v="8"/>
    <n v="8113"/>
    <s v="Commercial and Industrial Machinery and Equipment (except Automotive and Electronic) Repair and Maintenance"/>
    <n v="8841"/>
    <n v="1581"/>
    <n v="68534"/>
    <n v="209"/>
    <n v="0.3"/>
    <n v="85"/>
    <n v="104"/>
    <n v="94.5"/>
    <n v="90"/>
  </r>
  <r>
    <x v="0"/>
    <s v="STF"/>
    <x v="8"/>
    <n v="8123"/>
    <s v="Drycleaning and Laundry Services"/>
    <n v="8836"/>
    <n v="1446"/>
    <n v="87696"/>
    <n v="237"/>
    <n v="0.27"/>
    <n v="77"/>
    <n v="115"/>
    <n v="96"/>
    <n v="92"/>
  </r>
  <r>
    <x v="0"/>
    <s v="STF"/>
    <x v="8"/>
    <n v="7224"/>
    <s v="Drinking Places (Alcoholic Beverages)"/>
    <n v="26751"/>
    <n v="4848"/>
    <n v="100890"/>
    <n v="240"/>
    <n v="0.24"/>
    <n v="75"/>
    <n v="136"/>
    <n v="105.5"/>
    <n v="109"/>
  </r>
  <r>
    <x v="0"/>
    <s v="STF"/>
    <x v="8"/>
    <n v="6113"/>
    <s v="Colleges, Universities, and Professional Schools"/>
    <n v="717"/>
    <n v="115"/>
    <n v="167721"/>
    <n v="294"/>
    <n v="0.18"/>
    <n v="61"/>
    <n v="157"/>
    <n v="109"/>
    <n v="112"/>
  </r>
  <r>
    <x v="0"/>
    <s v="STF"/>
    <x v="8"/>
    <n v="5614"/>
    <s v="Business Support Services"/>
    <n v="9168"/>
    <n v="1865"/>
    <n v="187967"/>
    <n v="289"/>
    <n v="0.15"/>
    <n v="63"/>
    <n v="168"/>
    <n v="115.5"/>
    <n v="119"/>
  </r>
  <r>
    <x v="0"/>
    <s v="STF"/>
    <x v="8"/>
    <n v="5413"/>
    <s v="Architectural, Engineering, and Related Services"/>
    <n v="30193"/>
    <n v="4958"/>
    <n v="367128"/>
    <n v="357"/>
    <n v="0.1"/>
    <n v="51"/>
    <n v="182"/>
    <n v="116.5"/>
    <n v="121"/>
  </r>
  <r>
    <x v="0"/>
    <s v="STF"/>
    <x v="8"/>
    <n v="7111"/>
    <s v="Performing Arts Companies"/>
    <n v="1416"/>
    <n v="244"/>
    <n v="21629"/>
    <n v="80"/>
    <n v="0.37"/>
    <n v="165"/>
    <n v="78"/>
    <n v="121.5"/>
    <n v="127"/>
  </r>
  <r>
    <x v="0"/>
    <s v="STF"/>
    <x v="8"/>
    <n v="5111"/>
    <s v="Newspaper, Periodical, Book, and Directory Publishers"/>
    <n v="4602"/>
    <n v="806"/>
    <n v="125612"/>
    <n v="215"/>
    <n v="0.17"/>
    <n v="82"/>
    <n v="164"/>
    <n v="123"/>
    <n v="131"/>
  </r>
  <r>
    <x v="0"/>
    <s v="STF"/>
    <x v="8"/>
    <n v="5324"/>
    <s v="Commercial and Industrial Machinery and Equipment Rental and Leasing"/>
    <n v="2320"/>
    <n v="493"/>
    <n v="28169"/>
    <n v="91"/>
    <n v="0.32"/>
    <n v="156"/>
    <n v="96"/>
    <n v="126"/>
    <n v="134"/>
  </r>
  <r>
    <x v="0"/>
    <s v="STF"/>
    <x v="8"/>
    <n v="5416"/>
    <s v="Management, Scientific, and Technical Consulting Services"/>
    <n v="32873"/>
    <n v="7369"/>
    <n v="193152"/>
    <n v="234"/>
    <n v="0.12"/>
    <n v="78"/>
    <n v="178"/>
    <n v="128"/>
    <n v="136"/>
  </r>
  <r>
    <x v="0"/>
    <s v="STF"/>
    <x v="8"/>
    <n v="5323"/>
    <s v="General Rental Centers"/>
    <n v="1581"/>
    <n v="236"/>
    <n v="17455"/>
    <n v="65"/>
    <n v="0.37"/>
    <n v="185"/>
    <n v="77"/>
    <n v="131"/>
    <n v="140"/>
  </r>
  <r>
    <x v="0"/>
    <s v="STF"/>
    <x v="8"/>
    <n v="6111"/>
    <s v="Elementary and Secondary Schools"/>
    <n v="2091"/>
    <n v="344"/>
    <n v="78310"/>
    <n v="151"/>
    <n v="0.19"/>
    <n v="113"/>
    <n v="150"/>
    <n v="131.5"/>
    <n v="142"/>
  </r>
  <r>
    <x v="0"/>
    <s v="STF"/>
    <x v="8"/>
    <n v="5611"/>
    <s v="Office Administrative Services"/>
    <n v="9404"/>
    <n v="1879"/>
    <n v="106333"/>
    <n v="173"/>
    <n v="0.16"/>
    <n v="101"/>
    <n v="166"/>
    <n v="133.5"/>
    <n v="144"/>
  </r>
  <r>
    <x v="0"/>
    <s v="STF"/>
    <x v="8"/>
    <n v="7121"/>
    <s v="Museums, Historical Sites, and Similar Institutions"/>
    <n v="1459"/>
    <n v="205"/>
    <n v="44518"/>
    <n v="112"/>
    <n v="0.25"/>
    <n v="143"/>
    <n v="125"/>
    <n v="134"/>
    <n v="145"/>
  </r>
  <r>
    <x v="0"/>
    <s v="STF"/>
    <x v="8"/>
    <n v="7113"/>
    <s v="Promoters of Performing Arts, Sports, and Similar Events"/>
    <n v="1722"/>
    <n v="319"/>
    <n v="23793"/>
    <n v="74"/>
    <n v="0.31"/>
    <n v="175"/>
    <n v="100"/>
    <n v="137.5"/>
    <n v="147"/>
  </r>
  <r>
    <x v="0"/>
    <s v="STF"/>
    <x v="8"/>
    <n v="5418"/>
    <s v="Advertising, Public Relations, and Related Services"/>
    <n v="11813"/>
    <n v="2212"/>
    <n v="128956"/>
    <n v="172"/>
    <n v="0.13"/>
    <n v="102"/>
    <n v="175"/>
    <n v="138.5"/>
    <n v="149"/>
  </r>
  <r>
    <x v="0"/>
    <s v="STF"/>
    <x v="8"/>
    <n v="5412"/>
    <s v="Accounting, Tax Preparation, Bookkeeping, and Payroll Services"/>
    <n v="29824"/>
    <n v="4569"/>
    <n v="234957"/>
    <n v="189"/>
    <n v="0.08"/>
    <n v="90"/>
    <n v="187"/>
    <n v="138.5"/>
    <n v="149"/>
  </r>
  <r>
    <x v="0"/>
    <s v="STF"/>
    <x v="8"/>
    <n v="5242"/>
    <s v="Agencies, Brokerages, and Other Insurance Related Activities"/>
    <n v="47766"/>
    <n v="7073"/>
    <n v="278539"/>
    <n v="197"/>
    <n v="7.0000000000000007E-2"/>
    <n v="89"/>
    <n v="189"/>
    <n v="139"/>
    <n v="151"/>
  </r>
  <r>
    <x v="0"/>
    <s v="STF"/>
    <x v="8"/>
    <n v="8122"/>
    <s v="Death Care Services"/>
    <n v="8525"/>
    <n v="964"/>
    <n v="58324"/>
    <n v="121"/>
    <n v="0.21"/>
    <n v="136"/>
    <n v="144"/>
    <n v="140"/>
    <n v="153"/>
  </r>
  <r>
    <x v="0"/>
    <s v="STF"/>
    <x v="8"/>
    <n v="5171"/>
    <s v="Wired Telecommunications Carriers"/>
    <n v="1108"/>
    <n v="276"/>
    <n v="50767"/>
    <n v="113"/>
    <n v="0.22"/>
    <n v="142"/>
    <n v="141"/>
    <n v="141.5"/>
    <n v="155"/>
  </r>
  <r>
    <x v="0"/>
    <s v="STF"/>
    <x v="8"/>
    <n v="5312"/>
    <s v="Offices of Real Estate Agents and Brokers"/>
    <n v="15041"/>
    <n v="2797"/>
    <n v="59010"/>
    <n v="118"/>
    <n v="0.2"/>
    <n v="137"/>
    <n v="147"/>
    <n v="142"/>
    <n v="156"/>
  </r>
  <r>
    <x v="0"/>
    <s v="STF"/>
    <x v="8"/>
    <n v="5411"/>
    <s v="Legal Services"/>
    <n v="50376"/>
    <n v="7397"/>
    <n v="320508"/>
    <n v="184"/>
    <n v="0.06"/>
    <n v="91"/>
    <n v="194"/>
    <n v="142.5"/>
    <n v="159"/>
  </r>
  <r>
    <x v="0"/>
    <s v="STF"/>
    <x v="8"/>
    <n v="8139"/>
    <s v="Business, Professional, Labor, Political, and Similar Organizations"/>
    <n v="20651"/>
    <n v="2585"/>
    <n v="150900"/>
    <n v="158"/>
    <n v="0.1"/>
    <n v="108"/>
    <n v="180"/>
    <n v="144"/>
    <n v="162"/>
  </r>
  <r>
    <x v="0"/>
    <s v="STF"/>
    <x v="8"/>
    <n v="8121"/>
    <s v="Personal Care Services"/>
    <n v="30788"/>
    <n v="5590"/>
    <n v="180932"/>
    <n v="164"/>
    <n v="0.09"/>
    <n v="105"/>
    <n v="185"/>
    <n v="145"/>
    <n v="165"/>
  </r>
  <r>
    <x v="0"/>
    <s v="STF"/>
    <x v="8"/>
    <n v="5221"/>
    <s v="Depository Credit Intermediation"/>
    <n v="7205"/>
    <n v="903"/>
    <n v="263042"/>
    <n v="175"/>
    <n v="7.0000000000000007E-2"/>
    <n v="100"/>
    <n v="192"/>
    <n v="146"/>
    <n v="168"/>
  </r>
  <r>
    <x v="0"/>
    <s v="STF"/>
    <x v="8"/>
    <n v="6115"/>
    <s v="Technical and Trade Schools"/>
    <n v="2330"/>
    <n v="414"/>
    <n v="24717"/>
    <n v="67"/>
    <n v="0.27"/>
    <n v="182"/>
    <n v="114"/>
    <n v="148"/>
    <n v="170"/>
  </r>
  <r>
    <x v="0"/>
    <s v="STF"/>
    <x v="8"/>
    <n v="5511"/>
    <s v="Management of Companies and Enterprises"/>
    <n v="3886"/>
    <n v="876"/>
    <n v="84064"/>
    <n v="122"/>
    <n v="0.14000000000000001"/>
    <n v="134"/>
    <n v="174"/>
    <n v="154"/>
    <n v="174"/>
  </r>
  <r>
    <x v="0"/>
    <s v="STF"/>
    <x v="8"/>
    <n v="5241"/>
    <s v="Insurance Carriers"/>
    <n v="5248"/>
    <n v="929"/>
    <n v="189098"/>
    <n v="140"/>
    <n v="7.0000000000000007E-2"/>
    <n v="121"/>
    <n v="188"/>
    <n v="154.5"/>
    <n v="175"/>
  </r>
  <r>
    <x v="0"/>
    <s v="STF"/>
    <x v="8"/>
    <n v="8141"/>
    <s v="Private Households"/>
    <n v="24728"/>
    <n v="6421"/>
    <n v="37768"/>
    <n v="66"/>
    <n v="0.17"/>
    <n v="184"/>
    <n v="162"/>
    <n v="173"/>
    <n v="187"/>
  </r>
  <r>
    <x v="0"/>
    <s v="STF"/>
    <x v="8"/>
    <n v="5415"/>
    <s v="Computer Systems Design and Related Services"/>
    <n v="32038"/>
    <n v="7290"/>
    <n v="319111"/>
    <n v="100"/>
    <n v="0.03"/>
    <n v="152"/>
    <n v="195"/>
    <n v="173.5"/>
    <n v="188"/>
  </r>
  <r>
    <x v="0"/>
    <s v="STF"/>
    <x v="8"/>
    <n v="5417"/>
    <s v="Scientific Research and Development Services"/>
    <n v="3923"/>
    <n v="875"/>
    <n v="80374"/>
    <n v="73"/>
    <n v="0.09"/>
    <n v="177"/>
    <n v="184"/>
    <n v="180.5"/>
    <n v="191"/>
  </r>
  <r>
    <x v="0"/>
    <s v="STF"/>
    <x v="8"/>
    <n v="5222"/>
    <s v="Nondepository Credit Intermediation"/>
    <n v="7129"/>
    <n v="1447"/>
    <n v="100079"/>
    <n v="67"/>
    <n v="7.0000000000000007E-2"/>
    <n v="182"/>
    <n v="193"/>
    <n v="187.5"/>
    <n v="194"/>
  </r>
  <r>
    <x v="0"/>
    <s v="STF"/>
    <x v="8"/>
    <n v="5223"/>
    <s v="Activities Related to Credit Intermediation"/>
    <n v="4877"/>
    <n v="1105"/>
    <n v="61500"/>
    <n v="56"/>
    <n v="0.09"/>
    <n v="193"/>
    <n v="183"/>
    <n v="188"/>
    <n v="195"/>
  </r>
  <r>
    <x v="0"/>
    <s v="STF"/>
    <x v="9"/>
    <n v="4244"/>
    <s v="Grocery and Related Product Merchant Wholesalers"/>
    <n v="6343"/>
    <n v="1114"/>
    <n v="133685"/>
    <n v="817"/>
    <n v="0.6"/>
    <n v="21"/>
    <n v="23"/>
    <n v="22"/>
    <n v="8"/>
  </r>
  <r>
    <x v="0"/>
    <s v="STF"/>
    <x v="9"/>
    <n v="4248"/>
    <s v="Beer, Wine, and Distilled Alcoholic Beverage Merchant Wholesalers"/>
    <n v="971"/>
    <n v="175"/>
    <n v="43933"/>
    <n v="396"/>
    <n v="0.9"/>
    <n v="44"/>
    <n v="6"/>
    <n v="25"/>
    <n v="12"/>
  </r>
  <r>
    <x v="0"/>
    <s v="STF"/>
    <x v="9"/>
    <n v="4239"/>
    <s v="Miscellaneous Durable Goods Merchant Wholesalers"/>
    <n v="9299"/>
    <n v="1712"/>
    <n v="108110"/>
    <n v="528"/>
    <n v="0.48"/>
    <n v="31"/>
    <n v="48"/>
    <n v="39.5"/>
    <n v="24"/>
  </r>
  <r>
    <x v="0"/>
    <s v="STF"/>
    <x v="9"/>
    <n v="4543"/>
    <s v="Direct Selling Establishments"/>
    <n v="2852"/>
    <n v="524"/>
    <n v="37639"/>
    <n v="230"/>
    <n v="0.61"/>
    <n v="79"/>
    <n v="20"/>
    <n v="49.5"/>
    <n v="32"/>
  </r>
  <r>
    <x v="0"/>
    <s v="STF"/>
    <x v="9"/>
    <n v="4441"/>
    <s v="Building Material and Supplies Dealers"/>
    <n v="14506"/>
    <n v="2324"/>
    <n v="198875"/>
    <n v="670"/>
    <n v="0.33"/>
    <n v="26"/>
    <n v="92"/>
    <n v="59"/>
    <n v="43"/>
  </r>
  <r>
    <x v="0"/>
    <s v="STF"/>
    <x v="9"/>
    <n v="4421"/>
    <s v="Furniture Stores"/>
    <n v="6370"/>
    <n v="1022"/>
    <n v="70276"/>
    <n v="291"/>
    <n v="0.41"/>
    <n v="62"/>
    <n v="64"/>
    <n v="63"/>
    <n v="49"/>
  </r>
  <r>
    <x v="0"/>
    <s v="STF"/>
    <x v="9"/>
    <n v="4471"/>
    <s v="Gasoline Stations"/>
    <n v="16189"/>
    <n v="3100"/>
    <n v="153899"/>
    <n v="494"/>
    <n v="0.32"/>
    <n v="33"/>
    <n v="97"/>
    <n v="65"/>
    <n v="52"/>
  </r>
  <r>
    <x v="0"/>
    <s v="STF"/>
    <x v="9"/>
    <n v="4451"/>
    <s v="Grocery Stores"/>
    <n v="20806"/>
    <n v="3966"/>
    <n v="267251"/>
    <n v="772"/>
    <n v="0.28999999999999998"/>
    <n v="23"/>
    <n v="108"/>
    <n v="65.5"/>
    <n v="55"/>
  </r>
  <r>
    <x v="0"/>
    <s v="STF"/>
    <x v="9"/>
    <n v="4233"/>
    <s v="Lumber and Other Construction Materials Merchant Wholesalers"/>
    <n v="5543"/>
    <n v="1008"/>
    <n v="67610"/>
    <n v="276"/>
    <n v="0.41"/>
    <n v="68"/>
    <n v="65"/>
    <n v="66.5"/>
    <n v="57"/>
  </r>
  <r>
    <x v="0"/>
    <s v="STF"/>
    <x v="9"/>
    <n v="4231"/>
    <s v="Motor Vehicle and Motor Vehicle Parts and Supplies Merchant Wholesalers"/>
    <n v="7072"/>
    <n v="1106"/>
    <n v="112379"/>
    <n v="378"/>
    <n v="0.34"/>
    <n v="50"/>
    <n v="88"/>
    <n v="69"/>
    <n v="61"/>
  </r>
  <r>
    <x v="0"/>
    <s v="STF"/>
    <x v="9"/>
    <n v="4235"/>
    <s v="Metal and Mineral (except Petroleum) Merchant Wholesalers"/>
    <n v="4847"/>
    <n v="767"/>
    <n v="97913"/>
    <n v="336"/>
    <n v="0.34"/>
    <n v="56"/>
    <n v="83"/>
    <n v="69.5"/>
    <n v="62"/>
  </r>
  <r>
    <x v="0"/>
    <s v="STF"/>
    <x v="9"/>
    <n v="4411"/>
    <s v="Automobile Dealers"/>
    <n v="17700"/>
    <n v="2771"/>
    <n v="445934"/>
    <n v="1117"/>
    <n v="0.25"/>
    <n v="13"/>
    <n v="126"/>
    <n v="69.5"/>
    <n v="62"/>
  </r>
  <r>
    <x v="0"/>
    <s v="STF"/>
    <x v="9"/>
    <n v="4452"/>
    <s v="Specialty Food Stores"/>
    <n v="6425"/>
    <n v="1191"/>
    <n v="59102"/>
    <n v="210"/>
    <n v="0.35"/>
    <n v="84"/>
    <n v="80"/>
    <n v="82"/>
    <n v="74"/>
  </r>
  <r>
    <x v="0"/>
    <s v="STF"/>
    <x v="9"/>
    <n v="4422"/>
    <s v="Home Furnishings Stores"/>
    <n v="7958"/>
    <n v="1313"/>
    <n v="51600"/>
    <n v="179"/>
    <n v="0.35"/>
    <n v="94"/>
    <n v="82"/>
    <n v="88"/>
    <n v="81"/>
  </r>
  <r>
    <x v="0"/>
    <s v="STF"/>
    <x v="9"/>
    <n v="4481"/>
    <s v="Clothing Stores"/>
    <n v="8935"/>
    <n v="1749"/>
    <n v="114502"/>
    <n v="306"/>
    <n v="0.27"/>
    <n v="59"/>
    <n v="117"/>
    <n v="88"/>
    <n v="81"/>
  </r>
  <r>
    <x v="0"/>
    <s v="STF"/>
    <x v="9"/>
    <n v="4238"/>
    <s v="Machinery, Equipment, and Supplies Merchant Wholesalers"/>
    <n v="24802"/>
    <n v="4022"/>
    <n v="300036"/>
    <n v="600"/>
    <n v="0.2"/>
    <n v="29"/>
    <n v="148"/>
    <n v="88.5"/>
    <n v="83"/>
  </r>
  <r>
    <x v="0"/>
    <s v="STF"/>
    <x v="9"/>
    <n v="4249"/>
    <s v="Miscellaneous Nondurable Goods Merchant Wholesalers"/>
    <n v="7354"/>
    <n v="1356"/>
    <n v="92370"/>
    <n v="258"/>
    <n v="0.28000000000000003"/>
    <n v="71"/>
    <n v="110"/>
    <n v="90.5"/>
    <n v="85"/>
  </r>
  <r>
    <x v="0"/>
    <s v="STF"/>
    <x v="9"/>
    <n v="4413"/>
    <s v="Automotive Parts, Accessories, and Tire Stores"/>
    <n v="10908"/>
    <n v="1709"/>
    <n v="127472"/>
    <n v="316"/>
    <n v="0.24"/>
    <n v="57"/>
    <n v="130"/>
    <n v="93.5"/>
    <n v="89"/>
  </r>
  <r>
    <x v="0"/>
    <s v="STF"/>
    <x v="9"/>
    <n v="4251"/>
    <s v="Wholesale Electronic Markets and Agents and Brokers"/>
    <n v="45169"/>
    <n v="9607"/>
    <n v="204636"/>
    <n v="390"/>
    <n v="0.19"/>
    <n v="47"/>
    <n v="152"/>
    <n v="99.5"/>
    <n v="96"/>
  </r>
  <r>
    <x v="0"/>
    <s v="STF"/>
    <x v="9"/>
    <n v="4529"/>
    <s v="Other General Merchandise Stores"/>
    <n v="2521"/>
    <n v="528"/>
    <n v="32704"/>
    <n v="130"/>
    <n v="0.4"/>
    <n v="132"/>
    <n v="68"/>
    <n v="100"/>
    <n v="97"/>
  </r>
  <r>
    <x v="0"/>
    <s v="STF"/>
    <x v="9"/>
    <n v="4247"/>
    <s v="Petroleum and Petroleum Products Merchant Wholesalers"/>
    <n v="2091"/>
    <n v="346"/>
    <n v="19773"/>
    <n v="94"/>
    <n v="0.48"/>
    <n v="153"/>
    <n v="49"/>
    <n v="101"/>
    <n v="99"/>
  </r>
  <r>
    <x v="0"/>
    <s v="STF"/>
    <x v="9"/>
    <n v="4237"/>
    <s v="Hardware, and Plumbing and Heating Equipment and Supplies Merchant Wholesalers"/>
    <n v="5848"/>
    <n v="930"/>
    <n v="92461"/>
    <n v="228"/>
    <n v="0.25"/>
    <n v="80"/>
    <n v="127"/>
    <n v="103.5"/>
    <n v="103"/>
  </r>
  <r>
    <x v="0"/>
    <s v="STF"/>
    <x v="9"/>
    <n v="4453"/>
    <s v="Beer, Wine, and Liquor Stores"/>
    <n v="9412"/>
    <n v="1735"/>
    <n v="40319"/>
    <n v="138"/>
    <n v="0.34"/>
    <n v="123"/>
    <n v="85"/>
    <n v="104"/>
    <n v="104"/>
  </r>
  <r>
    <x v="0"/>
    <s v="STF"/>
    <x v="9"/>
    <n v="4245"/>
    <s v="Farm Product Raw Material Merchant Wholesalers"/>
    <n v="1180"/>
    <n v="175"/>
    <n v="20111"/>
    <n v="92"/>
    <n v="0.46"/>
    <n v="154"/>
    <n v="55"/>
    <n v="104.5"/>
    <n v="105"/>
  </r>
  <r>
    <x v="0"/>
    <s v="STF"/>
    <x v="9"/>
    <n v="4442"/>
    <s v="Lawn and Garden Equipment and Supplies Stores"/>
    <n v="6428"/>
    <n v="1116"/>
    <n v="53816"/>
    <n v="163"/>
    <n v="0.3"/>
    <n v="107"/>
    <n v="102"/>
    <n v="104.5"/>
    <n v="105"/>
  </r>
  <r>
    <x v="0"/>
    <s v="STF"/>
    <x v="9"/>
    <n v="4542"/>
    <s v="Vending Machine Operators"/>
    <n v="2044"/>
    <n v="355"/>
    <n v="19475"/>
    <n v="90"/>
    <n v="0.46"/>
    <n v="158"/>
    <n v="53"/>
    <n v="105.5"/>
    <n v="109"/>
  </r>
  <r>
    <x v="0"/>
    <s v="STF"/>
    <x v="9"/>
    <n v="4241"/>
    <s v="Paper and Paper Product Merchant Wholesalers"/>
    <n v="3749"/>
    <n v="619"/>
    <n v="41370"/>
    <n v="132"/>
    <n v="0.32"/>
    <n v="130"/>
    <n v="98"/>
    <n v="114"/>
    <n v="115"/>
  </r>
  <r>
    <x v="0"/>
    <s v="STF"/>
    <x v="9"/>
    <n v="4532"/>
    <s v="Office Supplies, Stationery, and Gift Stores"/>
    <n v="9376"/>
    <n v="1860"/>
    <n v="78509"/>
    <n v="179"/>
    <n v="0.23"/>
    <n v="94"/>
    <n v="138"/>
    <n v="116"/>
    <n v="120"/>
  </r>
  <r>
    <x v="0"/>
    <s v="STF"/>
    <x v="9"/>
    <n v="4539"/>
    <s v="Other Miscellaneous Store Retailers"/>
    <n v="12190"/>
    <n v="2423"/>
    <n v="81153"/>
    <n v="181"/>
    <n v="0.22"/>
    <n v="93"/>
    <n v="140"/>
    <n v="116.5"/>
    <n v="121"/>
  </r>
  <r>
    <x v="0"/>
    <s v="STF"/>
    <x v="9"/>
    <n v="4531"/>
    <s v="Florists"/>
    <n v="7193"/>
    <n v="1183"/>
    <n v="31127"/>
    <n v="105"/>
    <n v="0.34"/>
    <n v="148"/>
    <n v="87"/>
    <n v="117.5"/>
    <n v="124"/>
  </r>
  <r>
    <x v="0"/>
    <s v="STF"/>
    <x v="9"/>
    <n v="4234"/>
    <s v="Professional and Commercial Equipment and Supplies Merchant Wholesalers"/>
    <n v="12989"/>
    <n v="2580"/>
    <n v="166828"/>
    <n v="248"/>
    <n v="0.15"/>
    <n v="72"/>
    <n v="171"/>
    <n v="121.5"/>
    <n v="127"/>
  </r>
  <r>
    <x v="0"/>
    <s v="STF"/>
    <x v="9"/>
    <n v="4246"/>
    <s v="Chemical and Allied Products Merchant Wholesalers"/>
    <n v="5278"/>
    <n v="931"/>
    <n v="55641"/>
    <n v="136"/>
    <n v="0.24"/>
    <n v="127"/>
    <n v="131"/>
    <n v="129"/>
    <n v="138"/>
  </r>
  <r>
    <x v="0"/>
    <s v="STF"/>
    <x v="9"/>
    <n v="4431"/>
    <s v="Electronics and Appliance Stores"/>
    <n v="10700"/>
    <n v="2254"/>
    <n v="94204"/>
    <n v="164"/>
    <n v="0.17"/>
    <n v="105"/>
    <n v="160"/>
    <n v="132.5"/>
    <n v="143"/>
  </r>
  <r>
    <x v="0"/>
    <s v="STF"/>
    <x v="9"/>
    <n v="4533"/>
    <s v="Used Merchandise Stores"/>
    <n v="3056"/>
    <n v="673"/>
    <n v="29361"/>
    <n v="81"/>
    <n v="0.28000000000000003"/>
    <n v="164"/>
    <n v="112"/>
    <n v="138"/>
    <n v="148"/>
  </r>
  <r>
    <x v="0"/>
    <s v="STF"/>
    <x v="9"/>
    <n v="4412"/>
    <s v="Other Motor Vehicle Dealers"/>
    <n v="4487"/>
    <n v="736"/>
    <n v="43437"/>
    <n v="103"/>
    <n v="0.24"/>
    <n v="151"/>
    <n v="133"/>
    <n v="142"/>
    <n v="156"/>
  </r>
  <r>
    <x v="0"/>
    <s v="STF"/>
    <x v="9"/>
    <n v="4461"/>
    <s v="Health and Personal Care Stores"/>
    <n v="11726"/>
    <n v="1919"/>
    <n v="121262"/>
    <n v="156"/>
    <n v="0.13"/>
    <n v="111"/>
    <n v="177"/>
    <n v="144"/>
    <n v="162"/>
  </r>
  <r>
    <x v="0"/>
    <s v="STF"/>
    <x v="9"/>
    <n v="4511"/>
    <s v="Sporting Goods, Hobby, and Musical Instrument Stores"/>
    <n v="10781"/>
    <n v="1970"/>
    <n v="75870"/>
    <n v="132"/>
    <n v="0.17"/>
    <n v="130"/>
    <n v="161"/>
    <n v="145.5"/>
    <n v="167"/>
  </r>
  <r>
    <x v="0"/>
    <s v="STF"/>
    <x v="9"/>
    <n v="4482"/>
    <s v="Shoe Stores"/>
    <n v="2045"/>
    <n v="494"/>
    <n v="34274"/>
    <n v="84"/>
    <n v="0.24"/>
    <n v="162"/>
    <n v="132"/>
    <n v="147"/>
    <n v="169"/>
  </r>
  <r>
    <x v="0"/>
    <s v="STF"/>
    <x v="9"/>
    <n v="4236"/>
    <s v="Household Appliances and Electrical and Electronic Goods Merchant Wholesalers"/>
    <n v="6790"/>
    <n v="1292"/>
    <n v="95106"/>
    <n v="137"/>
    <n v="0.14000000000000001"/>
    <n v="124"/>
    <n v="172"/>
    <n v="148"/>
    <n v="170"/>
  </r>
  <r>
    <x v="0"/>
    <s v="STF"/>
    <x v="9"/>
    <n v="4541"/>
    <s v="Electronic Shopping and Mail-Order Houses"/>
    <n v="2806"/>
    <n v="709"/>
    <n v="44844"/>
    <n v="80"/>
    <n v="0.18"/>
    <n v="165"/>
    <n v="154"/>
    <n v="159.5"/>
    <n v="179"/>
  </r>
  <r>
    <x v="0"/>
    <s v="STF"/>
    <x v="9"/>
    <n v="4512"/>
    <s v="Book Stores and News Dealers"/>
    <n v="3142"/>
    <n v="621"/>
    <n v="29825"/>
    <n v="61"/>
    <n v="0.2"/>
    <n v="189"/>
    <n v="145"/>
    <n v="167"/>
    <n v="183"/>
  </r>
  <r>
    <x v="0"/>
    <s v="STF"/>
    <x v="9"/>
    <n v="4232"/>
    <s v="Furniture and Home Furnishing Merchant Wholesalers"/>
    <n v="2368"/>
    <n v="473"/>
    <n v="29323"/>
    <n v="55"/>
    <n v="0.19"/>
    <n v="194"/>
    <n v="151"/>
    <n v="172.5"/>
    <n v="186"/>
  </r>
  <r>
    <x v="0"/>
    <s v="STF"/>
    <x v="9"/>
    <n v="4242"/>
    <s v="Drugs and Druggists' Sundries Merchant Wholesalers"/>
    <n v="2035"/>
    <n v="471"/>
    <n v="51480"/>
    <n v="57"/>
    <n v="0.11"/>
    <n v="192"/>
    <n v="179"/>
    <n v="185.5"/>
    <n v="193"/>
  </r>
  <r>
    <x v="0"/>
    <s v="STF"/>
    <x v="10"/>
    <n v="4841"/>
    <s v="General Freight Trucking"/>
    <n v="22219"/>
    <n v="4528"/>
    <n v="309858"/>
    <n v="2946"/>
    <n v="0.94"/>
    <n v="4"/>
    <n v="5"/>
    <n v="4.5"/>
    <n v="1"/>
  </r>
  <r>
    <x v="0"/>
    <s v="STF"/>
    <x v="10"/>
    <n v="4842"/>
    <s v="Specialized Freight Trucking"/>
    <n v="13682"/>
    <n v="2424"/>
    <n v="124650"/>
    <n v="1211"/>
    <n v="0.97"/>
    <n v="10"/>
    <n v="4"/>
    <n v="7"/>
    <n v="3"/>
  </r>
  <r>
    <x v="0"/>
    <s v="STF"/>
    <x v="10"/>
    <n v="4931"/>
    <s v="Warehousing and Storage"/>
    <n v="3068"/>
    <n v="625"/>
    <n v="88248"/>
    <n v="450"/>
    <n v="0.51"/>
    <n v="37"/>
    <n v="42"/>
    <n v="39.5"/>
    <n v="24"/>
  </r>
  <r>
    <x v="0"/>
    <s v="STF"/>
    <x v="10"/>
    <n v="4854"/>
    <s v="School and Employee Bus Transportation"/>
    <n v="269"/>
    <n v="45"/>
    <n v="18086"/>
    <n v="227"/>
    <n v="1.26"/>
    <n v="81"/>
    <n v="1"/>
    <n v="41"/>
    <n v="27"/>
  </r>
  <r>
    <x v="0"/>
    <s v="STF"/>
    <x v="10"/>
    <n v="4811"/>
    <s v="Scheduled Air Transportation"/>
    <n v="223"/>
    <n v="50"/>
    <n v="52769"/>
    <n v="271"/>
    <n v="0.51"/>
    <n v="69"/>
    <n v="40"/>
    <n v="54.5"/>
    <n v="36"/>
  </r>
  <r>
    <x v="0"/>
    <s v="STF"/>
    <x v="10"/>
    <n v="4921"/>
    <s v="Couriers and Express Delivery Services"/>
    <n v="1250"/>
    <n v="263"/>
    <n v="14214"/>
    <n v="145"/>
    <n v="1.01"/>
    <n v="118"/>
    <n v="3"/>
    <n v="60.5"/>
    <n v="47"/>
  </r>
  <r>
    <x v="0"/>
    <s v="STF"/>
    <x v="10"/>
    <n v="4881"/>
    <s v="Support Activities for Air Transportation"/>
    <n v="1270"/>
    <n v="243"/>
    <n v="23585"/>
    <n v="151"/>
    <n v="0.61"/>
    <n v="113"/>
    <n v="22"/>
    <n v="67.5"/>
    <n v="58"/>
  </r>
  <r>
    <x v="0"/>
    <s v="STF"/>
    <x v="10"/>
    <n v="4884"/>
    <s v="Support Activities for Road Transportation"/>
    <n v="3180"/>
    <n v="631"/>
    <n v="24056"/>
    <n v="141"/>
    <n v="0.57999999999999996"/>
    <n v="120"/>
    <n v="26"/>
    <n v="73"/>
    <n v="67"/>
  </r>
  <r>
    <x v="0"/>
    <s v="STF"/>
    <x v="10"/>
    <n v="2211"/>
    <s v="Electric Power Generation, Transmission and Distribution"/>
    <n v="450"/>
    <n v="70"/>
    <n v="22450"/>
    <n v="117"/>
    <n v="0.52"/>
    <n v="138"/>
    <n v="37"/>
    <n v="87.5"/>
    <n v="80"/>
  </r>
  <r>
    <x v="0"/>
    <s v="STF"/>
    <x v="10"/>
    <n v="4882"/>
    <s v="Support Activities for Rail Transportation"/>
    <n v="357"/>
    <n v="63"/>
    <n v="10972"/>
    <n v="73"/>
    <n v="0.67"/>
    <n v="177"/>
    <n v="15"/>
    <n v="96"/>
    <n v="92"/>
  </r>
  <r>
    <x v="0"/>
    <s v="STF"/>
    <x v="10"/>
    <n v="4859"/>
    <s v="Other Transit and Ground Passenger Transportation"/>
    <n v="770"/>
    <n v="211"/>
    <n v="12827"/>
    <n v="75"/>
    <n v="0.57999999999999996"/>
    <n v="173"/>
    <n v="25"/>
    <n v="99"/>
    <n v="95"/>
  </r>
  <r>
    <x v="0"/>
    <s v="STF"/>
    <x v="10"/>
    <n v="4889"/>
    <s v="Other Support Activities for Transportation"/>
    <n v="977"/>
    <n v="220"/>
    <n v="13767"/>
    <n v="65"/>
    <n v="0.47"/>
    <n v="185"/>
    <n v="51"/>
    <n v="118"/>
    <n v="125"/>
  </r>
  <r>
    <x v="0"/>
    <s v="STF"/>
    <x v="10"/>
    <n v="4885"/>
    <s v="Freight Transportation Arrangement"/>
    <n v="3746"/>
    <n v="661"/>
    <n v="45703"/>
    <n v="136"/>
    <n v="0.26"/>
    <n v="127"/>
    <n v="124"/>
    <n v="125.5"/>
    <n v="133"/>
  </r>
  <r>
    <x v="0"/>
    <s v="STF"/>
    <x v="10"/>
    <n v="4812"/>
    <s v="Nonscheduled Air Transportation"/>
    <n v="650"/>
    <n v="134"/>
    <n v="40144"/>
    <n v="60"/>
    <n v="0.15"/>
    <n v="190"/>
    <n v="170"/>
    <n v="180"/>
    <n v="190"/>
  </r>
  <r>
    <x v="1"/>
    <s v="STF"/>
    <x v="0"/>
    <n v="1111"/>
    <s v="Oilseed and Grain Farming"/>
    <n v="1103"/>
    <n v="208"/>
    <n v="7439"/>
    <n v="11"/>
    <n v="0.15"/>
    <s v="."/>
    <s v="."/>
    <s v="."/>
    <s v="."/>
  </r>
  <r>
    <x v="1"/>
    <s v="STF"/>
    <x v="0"/>
    <n v="1112"/>
    <s v="Vegetable and Melon Farming"/>
    <n v="585"/>
    <n v="108"/>
    <n v="13321"/>
    <n v="19"/>
    <n v="0.14000000000000001"/>
    <s v="."/>
    <s v="."/>
    <s v="."/>
    <s v="."/>
  </r>
  <r>
    <x v="1"/>
    <s v="STF"/>
    <x v="0"/>
    <n v="1113"/>
    <s v="Fruit and Tree Nut Farming"/>
    <n v="312"/>
    <n v="50"/>
    <n v="4174"/>
    <n v="9"/>
    <n v="0.22"/>
    <s v="."/>
    <s v="."/>
    <s v="."/>
    <s v="."/>
  </r>
  <r>
    <x v="1"/>
    <s v="STF"/>
    <x v="0"/>
    <n v="1119"/>
    <s v="Other Crop Farming"/>
    <n v="983"/>
    <n v="264"/>
    <n v="7897"/>
    <n v="19"/>
    <n v="0.24"/>
    <s v="."/>
    <s v="."/>
    <s v="."/>
    <s v="."/>
  </r>
  <r>
    <x v="1"/>
    <s v="STF"/>
    <x v="0"/>
    <n v="1121"/>
    <s v="Cattle Ranching and Farming"/>
    <n v="1469"/>
    <n v="260"/>
    <n v="16055"/>
    <n v="42"/>
    <n v="0.26"/>
    <s v="."/>
    <s v="."/>
    <s v="."/>
    <s v="."/>
  </r>
  <r>
    <x v="1"/>
    <s v="STF"/>
    <x v="0"/>
    <n v="1122"/>
    <s v="Hog and Pig Farming"/>
    <n v="391"/>
    <n v="66"/>
    <n v="5427"/>
    <n v="17"/>
    <n v="0.31"/>
    <s v="."/>
    <s v="."/>
    <s v="."/>
    <s v="."/>
  </r>
  <r>
    <x v="1"/>
    <s v="STF"/>
    <x v="0"/>
    <n v="1124"/>
    <s v="Sheep and Goat Farming"/>
    <n v="18"/>
    <n v="5"/>
    <n v="115"/>
    <n v="0"/>
    <n v="0"/>
    <s v="."/>
    <s v="."/>
    <s v="."/>
    <s v="."/>
  </r>
  <r>
    <x v="1"/>
    <s v="STF"/>
    <x v="0"/>
    <n v="1125"/>
    <s v="Aquaculture"/>
    <n v="71"/>
    <n v="13"/>
    <n v="381"/>
    <n v="0"/>
    <n v="0"/>
    <s v="."/>
    <s v="."/>
    <s v="."/>
    <s v="."/>
  </r>
  <r>
    <x v="1"/>
    <s v="STF"/>
    <x v="0"/>
    <n v="1129"/>
    <s v="Other Animal Production"/>
    <n v="573"/>
    <n v="124"/>
    <n v="3212"/>
    <n v="8"/>
    <n v="0.25"/>
    <s v="."/>
    <s v="."/>
    <s v="."/>
    <s v="."/>
  </r>
  <r>
    <x v="1"/>
    <s v="STF"/>
    <x v="0"/>
    <n v="1131"/>
    <s v="Timber Tract Operations"/>
    <n v="31"/>
    <n v="6"/>
    <n v="58"/>
    <n v="0"/>
    <n v="0"/>
    <s v="."/>
    <s v="."/>
    <s v="."/>
    <s v="."/>
  </r>
  <r>
    <x v="1"/>
    <s v="STF"/>
    <x v="0"/>
    <n v="1132"/>
    <s v="Forest Nurseries and Gathering of Forest Products"/>
    <n v="23"/>
    <n v="5"/>
    <n v="298"/>
    <n v="2"/>
    <n v="0.67"/>
    <s v="."/>
    <s v="."/>
    <s v="."/>
    <s v="."/>
  </r>
  <r>
    <x v="1"/>
    <s v="STF"/>
    <x v="0"/>
    <n v="1133"/>
    <s v="Logging"/>
    <n v="847"/>
    <n v="167"/>
    <n v="4567"/>
    <n v="28"/>
    <n v="0.59"/>
    <s v="."/>
    <s v="."/>
    <s v="."/>
    <s v="."/>
  </r>
  <r>
    <x v="1"/>
    <s v="STF"/>
    <x v="0"/>
    <n v="1141"/>
    <s v="Fishing"/>
    <n v="21"/>
    <n v="3"/>
    <n v="57"/>
    <n v="0"/>
    <n v="0"/>
    <s v="."/>
    <s v="."/>
    <s v="."/>
    <s v="."/>
  </r>
  <r>
    <x v="1"/>
    <s v="STF"/>
    <x v="0"/>
    <n v="1142"/>
    <s v="Hunting and Trapping"/>
    <n v="41"/>
    <n v="7"/>
    <n v="90"/>
    <n v="0"/>
    <n v="0"/>
    <s v="."/>
    <s v="."/>
    <s v="."/>
    <s v="."/>
  </r>
  <r>
    <x v="1"/>
    <s v="STF"/>
    <x v="0"/>
    <n v="1151"/>
    <s v="Support Activities for Crop Production"/>
    <n v="661"/>
    <n v="139"/>
    <n v="5202"/>
    <n v="10"/>
    <n v="0.19"/>
    <s v="."/>
    <s v="."/>
    <s v="."/>
    <s v="."/>
  </r>
  <r>
    <x v="1"/>
    <s v="STF"/>
    <x v="0"/>
    <n v="1152"/>
    <s v="Support Activities for Animal Production"/>
    <n v="830"/>
    <n v="156"/>
    <n v="7855"/>
    <n v="35"/>
    <n v="0.45"/>
    <s v="."/>
    <s v="."/>
    <s v="."/>
    <s v="."/>
  </r>
  <r>
    <x v="1"/>
    <s v="STF"/>
    <x v="0"/>
    <n v="1153"/>
    <s v="Support Activities for Forestry"/>
    <n v="72"/>
    <n v="16"/>
    <n v="218"/>
    <n v="0"/>
    <n v="0"/>
    <s v="."/>
    <s v="."/>
    <s v="."/>
    <s v="."/>
  </r>
  <r>
    <x v="1"/>
    <s v="STF"/>
    <x v="1"/>
    <n v="2372"/>
    <s v="Land Subdivision"/>
    <n v="2191"/>
    <n v="454"/>
    <n v="11768"/>
    <n v="23"/>
    <n v="0.2"/>
    <s v="."/>
    <s v="."/>
    <s v="."/>
    <s v="."/>
  </r>
  <r>
    <x v="1"/>
    <s v="STF"/>
    <x v="2"/>
    <n v="6222"/>
    <s v="Psychiatric and Substance Abuse Hospitals"/>
    <n v="71"/>
    <n v="18"/>
    <n v="8505"/>
    <n v="48"/>
    <n v="0.56000000000000005"/>
    <s v="."/>
    <s v="."/>
    <s v="."/>
    <s v="."/>
  </r>
  <r>
    <x v="1"/>
    <s v="STF"/>
    <x v="2"/>
    <n v="6223"/>
    <s v="Specialty (except Psychiatric and Substance Abuse) Hospitals"/>
    <n v="96"/>
    <n v="28"/>
    <n v="6318"/>
    <n v="34"/>
    <n v="0.47"/>
    <s v="."/>
    <s v="."/>
    <s v="."/>
    <s v="."/>
  </r>
  <r>
    <x v="1"/>
    <s v="STF"/>
    <x v="3"/>
    <n v="3112"/>
    <s v="Grain and Oilseed Milling"/>
    <n v="166"/>
    <n v="31"/>
    <n v="5884"/>
    <n v="12"/>
    <n v="0.2"/>
    <s v="."/>
    <s v="."/>
    <s v="."/>
    <s v="."/>
  </r>
  <r>
    <x v="1"/>
    <s v="STF"/>
    <x v="3"/>
    <n v="3113"/>
    <s v="Sugar and Confectionery Product Manufacturing"/>
    <n v="761"/>
    <n v="132"/>
    <n v="10736"/>
    <n v="44"/>
    <n v="0.41"/>
    <s v="."/>
    <s v="."/>
    <s v="."/>
    <s v="."/>
  </r>
  <r>
    <x v="1"/>
    <s v="STF"/>
    <x v="3"/>
    <n v="3117"/>
    <s v="Seafood Product Preparation and Packaging"/>
    <n v="34"/>
    <n v="5"/>
    <n v="469"/>
    <n v="3"/>
    <n v="0.64"/>
    <s v="."/>
    <s v="."/>
    <s v="."/>
    <s v="."/>
  </r>
  <r>
    <x v="1"/>
    <s v="STF"/>
    <x v="3"/>
    <n v="3131"/>
    <s v="Fiber, Yarn, and Thread Mills"/>
    <n v="32"/>
    <n v="9"/>
    <n v="123"/>
    <n v="1"/>
    <n v="0.81"/>
    <s v="."/>
    <s v="."/>
    <s v="."/>
    <s v="."/>
  </r>
  <r>
    <x v="1"/>
    <s v="STF"/>
    <x v="3"/>
    <n v="3132"/>
    <s v="Fabric Mills"/>
    <n v="266"/>
    <n v="54"/>
    <n v="9441"/>
    <n v="22"/>
    <n v="0.23"/>
    <s v="."/>
    <s v="."/>
    <s v="."/>
    <s v="."/>
  </r>
  <r>
    <x v="1"/>
    <s v="STF"/>
    <x v="3"/>
    <n v="3133"/>
    <s v="Textile and Fabric Finishing and Fabric Coating Mills"/>
    <n v="410"/>
    <n v="81"/>
    <n v="12851"/>
    <n v="36"/>
    <n v="0.28000000000000003"/>
    <s v="."/>
    <s v="."/>
    <s v="."/>
    <s v="."/>
  </r>
  <r>
    <x v="1"/>
    <s v="STF"/>
    <x v="3"/>
    <n v="3141"/>
    <s v="Textile Furnishings Mills"/>
    <n v="760"/>
    <n v="137"/>
    <n v="12845"/>
    <n v="44"/>
    <n v="0.34"/>
    <s v="."/>
    <s v="."/>
    <s v="."/>
    <s v="."/>
  </r>
  <r>
    <x v="1"/>
    <s v="STF"/>
    <x v="3"/>
    <n v="3149"/>
    <s v="Other Textile Product Mills"/>
    <n v="1591"/>
    <n v="297"/>
    <n v="20777"/>
    <n v="51"/>
    <n v="0.24"/>
    <s v="."/>
    <s v="."/>
    <s v="."/>
    <s v="."/>
  </r>
  <r>
    <x v="1"/>
    <s v="STF"/>
    <x v="3"/>
    <n v="3151"/>
    <s v="Apparel Knitting Mills"/>
    <n v="17"/>
    <n v="5"/>
    <n v="131"/>
    <n v="0"/>
    <n v="0"/>
    <s v="."/>
    <s v="."/>
    <s v="."/>
    <s v="."/>
  </r>
  <r>
    <x v="1"/>
    <s v="STF"/>
    <x v="3"/>
    <n v="3152"/>
    <s v="Cut and Sew Apparel Manufacturing"/>
    <n v="883"/>
    <n v="175"/>
    <n v="14597"/>
    <n v="32"/>
    <n v="0.22"/>
    <s v="."/>
    <s v="."/>
    <s v="."/>
    <s v="."/>
  </r>
  <r>
    <x v="1"/>
    <s v="STF"/>
    <x v="3"/>
    <n v="3159"/>
    <s v="Apparel Accessories and Other Apparel Manufacturing"/>
    <n v="118"/>
    <n v="27"/>
    <n v="1226"/>
    <n v="1"/>
    <n v="0.08"/>
    <s v="."/>
    <s v="."/>
    <s v="."/>
    <s v="."/>
  </r>
  <r>
    <x v="1"/>
    <s v="STF"/>
    <x v="3"/>
    <n v="3161"/>
    <s v="Leather and Hide Tanning and Finishing"/>
    <n v="39"/>
    <n v="12"/>
    <n v="342"/>
    <n v="1"/>
    <n v="0.28999999999999998"/>
    <s v="."/>
    <s v="."/>
    <s v="."/>
    <s v="."/>
  </r>
  <r>
    <x v="1"/>
    <s v="STF"/>
    <x v="3"/>
    <n v="3162"/>
    <s v="Footwear Manufacturing"/>
    <n v="22"/>
    <n v="5"/>
    <n v="764"/>
    <n v="0"/>
    <n v="0"/>
    <s v="."/>
    <s v="."/>
    <s v="."/>
    <s v="."/>
  </r>
  <r>
    <x v="1"/>
    <s v="STF"/>
    <x v="3"/>
    <n v="3169"/>
    <s v="Other Leather and Allied Product Manufacturing"/>
    <n v="180"/>
    <n v="34"/>
    <n v="3950"/>
    <n v="6"/>
    <n v="0.15"/>
    <s v="."/>
    <s v="."/>
    <s v="."/>
    <s v="."/>
  </r>
  <r>
    <x v="1"/>
    <s v="STF"/>
    <x v="3"/>
    <n v="3211"/>
    <s v="Sawmills and Wood Preservation"/>
    <n v="921"/>
    <n v="187"/>
    <n v="15689"/>
    <n v="47"/>
    <n v="0.3"/>
    <s v="."/>
    <s v="."/>
    <s v="."/>
    <s v="."/>
  </r>
  <r>
    <x v="1"/>
    <s v="STF"/>
    <x v="3"/>
    <n v="3221"/>
    <s v="Pulp, Paper, and Paperboard Mills"/>
    <n v="149"/>
    <n v="40"/>
    <n v="8302"/>
    <n v="21"/>
    <n v="0.25"/>
    <s v="."/>
    <s v="."/>
    <s v="."/>
    <s v="."/>
  </r>
  <r>
    <x v="1"/>
    <s v="STF"/>
    <x v="3"/>
    <n v="3253"/>
    <s v="Pesticide, Fertilizer, and Other Agricultural Chemical Manufacturing"/>
    <n v="190"/>
    <n v="33"/>
    <n v="8507"/>
    <n v="15"/>
    <n v="0.18"/>
    <s v="."/>
    <s v="."/>
    <s v="."/>
    <s v="."/>
  </r>
  <r>
    <x v="1"/>
    <s v="STF"/>
    <x v="3"/>
    <n v="3254"/>
    <s v="Pharmaceutical and Medicine Manufacturing"/>
    <n v="347"/>
    <n v="68"/>
    <n v="30229"/>
    <n v="41"/>
    <n v="0.14000000000000001"/>
    <s v="."/>
    <s v="."/>
    <s v="."/>
    <s v="."/>
  </r>
  <r>
    <x v="1"/>
    <s v="STF"/>
    <x v="3"/>
    <n v="3272"/>
    <s v="Glass and Glass Product Manufacturing"/>
    <n v="909"/>
    <n v="167"/>
    <n v="29448"/>
    <n v="53"/>
    <n v="0.18"/>
    <s v="."/>
    <s v="."/>
    <s v="."/>
    <s v="."/>
  </r>
  <r>
    <x v="1"/>
    <s v="STF"/>
    <x v="3"/>
    <n v="3274"/>
    <s v="Lime and Gypsum Product Manufacturing"/>
    <n v="160"/>
    <n v="27"/>
    <n v="3521"/>
    <n v="14"/>
    <n v="0.4"/>
    <s v="."/>
    <s v="."/>
    <s v="."/>
    <s v="."/>
  </r>
  <r>
    <x v="1"/>
    <s v="STF"/>
    <x v="3"/>
    <n v="3325"/>
    <s v="Hardware Manufacturing"/>
    <n v="363"/>
    <n v="59"/>
    <n v="11516"/>
    <n v="31"/>
    <n v="0.27"/>
    <s v="."/>
    <s v="."/>
    <s v="."/>
    <s v="."/>
  </r>
  <r>
    <x v="1"/>
    <s v="STF"/>
    <x v="3"/>
    <n v="3336"/>
    <s v="Engine, Turbine, and Power Transmission Equipment Manufacturing"/>
    <n v="627"/>
    <n v="91"/>
    <n v="27828"/>
    <n v="50"/>
    <n v="0.16"/>
    <s v="."/>
    <s v="."/>
    <s v="."/>
    <s v="."/>
  </r>
  <r>
    <x v="1"/>
    <s v="STF"/>
    <x v="3"/>
    <n v="3341"/>
    <s v="Computer and Peripheral Equipment Manufacturing"/>
    <n v="296"/>
    <n v="63"/>
    <n v="8562"/>
    <n v="10"/>
    <n v="0.12"/>
    <s v="."/>
    <s v="."/>
    <s v="."/>
    <s v="."/>
  </r>
  <r>
    <x v="1"/>
    <s v="STF"/>
    <x v="3"/>
    <n v="3342"/>
    <s v="Communications Equipment Manufacturing"/>
    <n v="442"/>
    <n v="101"/>
    <n v="31339"/>
    <n v="27"/>
    <n v="0.09"/>
    <s v="."/>
    <s v="."/>
    <s v="."/>
    <s v="."/>
  </r>
  <r>
    <x v="1"/>
    <s v="STF"/>
    <x v="3"/>
    <n v="3343"/>
    <s v="Audio and Video Equipment Manufacturing"/>
    <n v="91"/>
    <n v="16"/>
    <n v="1109"/>
    <n v="1"/>
    <n v="0.09"/>
    <s v="."/>
    <s v="."/>
    <s v="."/>
    <s v="."/>
  </r>
  <r>
    <x v="1"/>
    <s v="STF"/>
    <x v="3"/>
    <n v="3346"/>
    <s v="Manufacturing and Reproducing Magnetic and Optical Media"/>
    <n v="164"/>
    <n v="36"/>
    <n v="2944"/>
    <n v="1"/>
    <n v="0.03"/>
    <s v="."/>
    <s v="."/>
    <s v="."/>
    <s v="."/>
  </r>
  <r>
    <x v="1"/>
    <s v="STF"/>
    <x v="3"/>
    <n v="3351"/>
    <s v="Electric Lighting Equipment Manufacturing"/>
    <n v="336"/>
    <n v="65"/>
    <n v="12186"/>
    <n v="38"/>
    <n v="0.31"/>
    <s v="."/>
    <s v="."/>
    <s v="."/>
    <s v="."/>
  </r>
  <r>
    <x v="1"/>
    <s v="STF"/>
    <x v="3"/>
    <n v="3352"/>
    <s v="Household Appliance Manufacturing"/>
    <n v="152"/>
    <n v="40"/>
    <n v="9728"/>
    <n v="23"/>
    <n v="0.24"/>
    <s v="."/>
    <s v="."/>
    <s v="."/>
    <s v="."/>
  </r>
  <r>
    <x v="1"/>
    <s v="STF"/>
    <x v="3"/>
    <n v="3365"/>
    <s v="Railroad Rolling Stock Manufacturing"/>
    <n v="103"/>
    <n v="23"/>
    <n v="3130"/>
    <n v="25"/>
    <n v="0.8"/>
    <s v="."/>
    <s v="."/>
    <s v="."/>
    <s v="."/>
  </r>
  <r>
    <x v="1"/>
    <s v="STF"/>
    <x v="3"/>
    <n v="3366"/>
    <s v="Ship and Boat Building"/>
    <n v="132"/>
    <n v="37"/>
    <n v="3190"/>
    <n v="11"/>
    <n v="0.34"/>
    <s v="."/>
    <s v="."/>
    <s v="."/>
    <s v="."/>
  </r>
  <r>
    <x v="1"/>
    <s v="STF"/>
    <x v="3"/>
    <n v="3369"/>
    <s v="Other Transportation Equipment Manufacturing"/>
    <n v="257"/>
    <n v="57"/>
    <n v="7452"/>
    <n v="20"/>
    <n v="0.27"/>
    <s v="."/>
    <s v="."/>
    <s v="."/>
    <s v="."/>
  </r>
  <r>
    <x v="1"/>
    <s v="STF"/>
    <x v="3"/>
    <n v="3379"/>
    <s v="Other Furniture Related Product Manufacturing"/>
    <n v="191"/>
    <n v="38"/>
    <n v="5841"/>
    <n v="17"/>
    <n v="0.28999999999999998"/>
    <s v="."/>
    <s v="."/>
    <s v="."/>
    <s v="."/>
  </r>
  <r>
    <x v="1"/>
    <s v="STF"/>
    <x v="4"/>
    <n v="2122"/>
    <s v="Metal Ore Mining"/>
    <n v="2"/>
    <n v="1"/>
    <n v="2"/>
    <n v="0"/>
    <n v="0"/>
    <s v="."/>
    <s v="."/>
    <s v="."/>
    <s v="."/>
  </r>
  <r>
    <x v="1"/>
    <s v="STF"/>
    <x v="7"/>
    <n v="2111"/>
    <s v="Oil and Gas Extraction"/>
    <n v="1646"/>
    <n v="227"/>
    <n v="10132"/>
    <n v="32"/>
    <n v="0.32"/>
    <s v="."/>
    <s v="."/>
    <s v="."/>
    <s v="."/>
  </r>
  <r>
    <x v="1"/>
    <s v="STF"/>
    <x v="8"/>
    <n v="5112"/>
    <s v="Software Publishers"/>
    <n v="2067"/>
    <n v="544"/>
    <n v="22993"/>
    <n v="3"/>
    <n v="0.01"/>
    <s v="."/>
    <s v="."/>
    <s v="."/>
    <s v="."/>
  </r>
  <r>
    <x v="1"/>
    <s v="STF"/>
    <x v="8"/>
    <n v="5121"/>
    <s v="Motion Picture and Video Industries"/>
    <n v="2960"/>
    <n v="543"/>
    <n v="32387"/>
    <n v="51"/>
    <n v="0.15"/>
    <s v="."/>
    <s v="."/>
    <s v="."/>
    <s v="."/>
  </r>
  <r>
    <x v="1"/>
    <s v="STF"/>
    <x v="8"/>
    <n v="5122"/>
    <s v="Sound Recording Industries"/>
    <n v="405"/>
    <n v="81"/>
    <n v="2119"/>
    <n v="3"/>
    <n v="0.14000000000000001"/>
    <s v="."/>
    <s v="."/>
    <s v="."/>
    <s v="."/>
  </r>
  <r>
    <x v="1"/>
    <s v="STF"/>
    <x v="8"/>
    <n v="5151"/>
    <s v="Radio and Television Broadcasting"/>
    <n v="1549"/>
    <n v="237"/>
    <n v="47689"/>
    <n v="38"/>
    <n v="0.08"/>
    <s v="."/>
    <s v="."/>
    <s v="."/>
    <s v="."/>
  </r>
  <r>
    <x v="1"/>
    <s v="STF"/>
    <x v="8"/>
    <n v="5152"/>
    <s v="Cable and Other Subscription Programming"/>
    <n v="121"/>
    <n v="27"/>
    <n v="1384"/>
    <n v="4"/>
    <n v="0.28999999999999998"/>
    <s v="."/>
    <s v="."/>
    <s v="."/>
    <s v="."/>
  </r>
  <r>
    <x v="1"/>
    <s v="STF"/>
    <x v="8"/>
    <n v="5161"/>
    <m/>
    <n v="280"/>
    <n v="94"/>
    <n v="1509"/>
    <n v="2"/>
    <n v="0.13"/>
    <s v="."/>
    <s v="."/>
    <s v="."/>
    <s v="."/>
  </r>
  <r>
    <x v="1"/>
    <s v="STF"/>
    <x v="8"/>
    <n v="5172"/>
    <s v="Wireless Telecommunications Carriers (except Satellite)"/>
    <n v="620"/>
    <n v="169"/>
    <n v="17835"/>
    <n v="35"/>
    <n v="0.19"/>
    <s v="."/>
    <s v="."/>
    <s v="."/>
    <s v="."/>
  </r>
  <r>
    <x v="1"/>
    <s v="STF"/>
    <x v="8"/>
    <n v="5173"/>
    <m/>
    <n v="434"/>
    <n v="150"/>
    <n v="10403"/>
    <n v="11"/>
    <n v="0.11"/>
    <s v="."/>
    <s v="."/>
    <s v="."/>
    <s v="."/>
  </r>
  <r>
    <x v="1"/>
    <s v="STF"/>
    <x v="8"/>
    <n v="5174"/>
    <s v="Satellite Telecommunications"/>
    <n v="147"/>
    <n v="37"/>
    <n v="570"/>
    <n v="1"/>
    <n v="0.18"/>
    <s v="."/>
    <s v="."/>
    <s v="."/>
    <s v="."/>
  </r>
  <r>
    <x v="1"/>
    <s v="STF"/>
    <x v="8"/>
    <n v="5175"/>
    <m/>
    <n v="313"/>
    <n v="75"/>
    <n v="19750"/>
    <n v="144"/>
    <n v="0.73"/>
    <s v="."/>
    <s v="."/>
    <s v="."/>
    <s v="."/>
  </r>
  <r>
    <x v="1"/>
    <s v="STF"/>
    <x v="8"/>
    <n v="5179"/>
    <s v="Other Telecommunications"/>
    <n v="457"/>
    <n v="153"/>
    <n v="8069"/>
    <n v="7"/>
    <n v="0.09"/>
    <s v="."/>
    <s v="."/>
    <s v="."/>
    <s v="."/>
  </r>
  <r>
    <x v="1"/>
    <s v="STF"/>
    <x v="8"/>
    <n v="5181"/>
    <m/>
    <n v="910"/>
    <n v="289"/>
    <n v="6492"/>
    <n v="7"/>
    <n v="0.11"/>
    <s v="."/>
    <s v="."/>
    <s v="."/>
    <s v="."/>
  </r>
  <r>
    <x v="1"/>
    <s v="STF"/>
    <x v="8"/>
    <n v="5182"/>
    <s v="Data Processing, Hosting, and Related Services"/>
    <n v="2214"/>
    <n v="517"/>
    <n v="31560"/>
    <n v="30"/>
    <n v="0.1"/>
    <s v="."/>
    <s v="."/>
    <s v="."/>
    <s v="."/>
  </r>
  <r>
    <x v="1"/>
    <s v="STF"/>
    <x v="8"/>
    <n v="5191"/>
    <s v="Other Information Services"/>
    <n v="1064"/>
    <n v="314"/>
    <n v="6929"/>
    <n v="10"/>
    <n v="0.14000000000000001"/>
    <s v="."/>
    <s v="."/>
    <s v="."/>
    <s v="."/>
  </r>
  <r>
    <x v="1"/>
    <s v="STF"/>
    <x v="8"/>
    <n v="5231"/>
    <s v="Securities and Commodity Contracts Intermediation and Brokerage"/>
    <n v="3636"/>
    <n v="689"/>
    <n v="54137"/>
    <n v="15"/>
    <n v="0.03"/>
    <s v="."/>
    <s v="."/>
    <s v="."/>
    <s v="."/>
  </r>
  <r>
    <x v="1"/>
    <s v="STF"/>
    <x v="8"/>
    <n v="5232"/>
    <s v="Securities and Commodity Exchanges"/>
    <n v="18"/>
    <n v="8"/>
    <n v="78"/>
    <n v="0"/>
    <n v="0"/>
    <s v="."/>
    <s v="."/>
    <s v="."/>
    <s v="."/>
  </r>
  <r>
    <x v="1"/>
    <s v="STF"/>
    <x v="8"/>
    <n v="5239"/>
    <s v="Other Financial Investment Activities"/>
    <n v="10123"/>
    <n v="2070"/>
    <n v="42372"/>
    <n v="11"/>
    <n v="0.03"/>
    <s v="."/>
    <s v="."/>
    <s v="."/>
    <s v="."/>
  </r>
  <r>
    <x v="1"/>
    <s v="STF"/>
    <x v="8"/>
    <n v="5251"/>
    <s v="Insurance and Employee Benefit Funds"/>
    <n v="464"/>
    <n v="77"/>
    <n v="4120"/>
    <n v="4"/>
    <n v="0.1"/>
    <s v="."/>
    <s v="."/>
    <s v="."/>
    <s v="."/>
  </r>
  <r>
    <x v="1"/>
    <s v="STF"/>
    <x v="8"/>
    <n v="5259"/>
    <s v="Other Investment Pools and Funds"/>
    <n v="413"/>
    <n v="108"/>
    <n v="2199"/>
    <n v="0"/>
    <n v="0"/>
    <s v="."/>
    <s v="."/>
    <s v="."/>
    <s v="."/>
  </r>
  <r>
    <x v="1"/>
    <s v="STF"/>
    <x v="8"/>
    <n v="5331"/>
    <s v="Lessors of Nonfinancial Intangible Assets (except Copyrighted Works)"/>
    <n v="769"/>
    <n v="154"/>
    <n v="5774"/>
    <n v="7"/>
    <n v="0.1"/>
    <s v="."/>
    <s v="."/>
    <s v="."/>
    <s v="."/>
  </r>
  <r>
    <x v="1"/>
    <s v="STF"/>
    <x v="8"/>
    <n v="5414"/>
    <s v="Specialized Design Services"/>
    <n v="8200"/>
    <n v="1540"/>
    <n v="41901"/>
    <n v="35"/>
    <n v="0.08"/>
    <s v="."/>
    <s v="."/>
    <s v="."/>
    <s v="."/>
  </r>
  <r>
    <x v="1"/>
    <s v="STF"/>
    <x v="8"/>
    <n v="5615"/>
    <s v="Travel Arrangement and Reservation Services"/>
    <n v="4783"/>
    <n v="851"/>
    <n v="33112"/>
    <n v="32"/>
    <n v="0.1"/>
    <s v="."/>
    <s v="."/>
    <s v="."/>
    <s v="."/>
  </r>
  <r>
    <x v="1"/>
    <s v="STF"/>
    <x v="8"/>
    <n v="6112"/>
    <s v="Junior Colleges"/>
    <n v="177"/>
    <n v="37"/>
    <n v="16316"/>
    <n v="19"/>
    <n v="0.12"/>
    <s v="."/>
    <s v="."/>
    <s v="."/>
    <s v="."/>
  </r>
  <r>
    <x v="1"/>
    <s v="STF"/>
    <x v="8"/>
    <n v="6114"/>
    <s v="Business Schools and Computer and Management Training"/>
    <n v="2299"/>
    <n v="482"/>
    <n v="21784"/>
    <n v="27"/>
    <n v="0.12"/>
    <s v="."/>
    <s v="."/>
    <s v="."/>
    <s v="."/>
  </r>
  <r>
    <x v="1"/>
    <s v="STF"/>
    <x v="8"/>
    <n v="6116"/>
    <s v="Other Schools and Instruction"/>
    <n v="8114"/>
    <n v="1489"/>
    <n v="63878"/>
    <n v="50"/>
    <n v="0.08"/>
    <s v="."/>
    <s v="."/>
    <s v="."/>
    <s v="."/>
  </r>
  <r>
    <x v="1"/>
    <s v="STF"/>
    <x v="8"/>
    <n v="6117"/>
    <s v="Educational Support Services"/>
    <n v="1702"/>
    <n v="419"/>
    <n v="13889"/>
    <n v="6"/>
    <n v="0.04"/>
    <s v="."/>
    <s v="."/>
    <s v="."/>
    <s v="."/>
  </r>
  <r>
    <x v="1"/>
    <s v="STF"/>
    <x v="8"/>
    <n v="7114"/>
    <s v="Agents and Managers for Artists, Athletes, Entertainers, and Other Public Figures"/>
    <n v="344"/>
    <n v="80"/>
    <n v="1703"/>
    <n v="3"/>
    <n v="0.18"/>
    <s v="."/>
    <s v="."/>
    <s v="."/>
    <s v="."/>
  </r>
  <r>
    <x v="1"/>
    <s v="STF"/>
    <x v="8"/>
    <n v="7115"/>
    <s v="Independent Artists, Writers, and Performers"/>
    <n v="1808"/>
    <n v="382"/>
    <n v="6368"/>
    <n v="12"/>
    <n v="0.19"/>
    <s v="."/>
    <s v="."/>
    <s v="."/>
    <s v="."/>
  </r>
  <r>
    <x v="1"/>
    <s v="STF"/>
    <x v="8"/>
    <n v="7131"/>
    <s v="Amusement Parks and Arcades"/>
    <n v="604"/>
    <n v="158"/>
    <n v="7121"/>
    <n v="11"/>
    <n v="0.15"/>
    <s v="."/>
    <s v="."/>
    <s v="."/>
    <s v="."/>
  </r>
  <r>
    <x v="1"/>
    <s v="STF"/>
    <x v="8"/>
    <n v="7132"/>
    <s v="Gambling Industries"/>
    <n v="168"/>
    <n v="66"/>
    <n v="1296"/>
    <n v="3"/>
    <n v="0.23"/>
    <s v="."/>
    <s v="."/>
    <s v="."/>
    <s v="."/>
  </r>
  <r>
    <x v="1"/>
    <s v="STF"/>
    <x v="8"/>
    <n v="7212"/>
    <s v="RV (Recreational Vehicle) Parks and Recreational Camps"/>
    <n v="1765"/>
    <n v="283"/>
    <n v="10582"/>
    <n v="46"/>
    <n v="0.43"/>
    <s v="."/>
    <s v="."/>
    <s v="."/>
    <s v="."/>
  </r>
  <r>
    <x v="1"/>
    <s v="STF"/>
    <x v="8"/>
    <n v="7213"/>
    <s v="Rooming and Boarding Houses"/>
    <n v="502"/>
    <n v="76"/>
    <n v="2249"/>
    <n v="13"/>
    <n v="0.57999999999999996"/>
    <s v="."/>
    <s v="."/>
    <s v="."/>
    <s v="."/>
  </r>
  <r>
    <x v="1"/>
    <s v="STF"/>
    <x v="8"/>
    <n v="8112"/>
    <s v="Electronic and Precision Equipment Repair and Maintenance"/>
    <n v="3809"/>
    <n v="778"/>
    <n v="25756"/>
    <n v="37"/>
    <n v="0.14000000000000001"/>
    <s v="."/>
    <s v="."/>
    <s v="."/>
    <s v="."/>
  </r>
  <r>
    <x v="1"/>
    <s v="STF"/>
    <x v="8"/>
    <n v="8114"/>
    <s v="Personal and Household Goods Repair and Maintenance"/>
    <n v="4880"/>
    <n v="889"/>
    <n v="16520"/>
    <n v="42"/>
    <n v="0.25"/>
    <s v="."/>
    <s v="."/>
    <s v="."/>
    <s v="."/>
  </r>
  <r>
    <x v="1"/>
    <s v="STF"/>
    <x v="8"/>
    <n v="8131"/>
    <s v="Religious Organizations"/>
    <n v="749"/>
    <n v="157"/>
    <n v="7199"/>
    <n v="12"/>
    <n v="0.17"/>
    <s v="."/>
    <s v="."/>
    <s v="."/>
    <s v="."/>
  </r>
  <r>
    <x v="1"/>
    <s v="STF"/>
    <x v="8"/>
    <n v="8132"/>
    <s v="Grantmaking and Giving Services"/>
    <n v="2480"/>
    <n v="394"/>
    <n v="27781"/>
    <n v="40"/>
    <n v="0.14000000000000001"/>
    <s v="."/>
    <s v="."/>
    <s v="."/>
    <s v="."/>
  </r>
  <r>
    <x v="1"/>
    <s v="STF"/>
    <x v="9"/>
    <n v="4243"/>
    <s v="Apparel, Piece Goods, and Notions Merchant Wholesalers"/>
    <n v="1524"/>
    <n v="300"/>
    <n v="14228"/>
    <n v="32"/>
    <n v="0.22"/>
    <s v="."/>
    <s v="."/>
    <s v="."/>
    <s v="."/>
  </r>
  <r>
    <x v="1"/>
    <s v="STF"/>
    <x v="9"/>
    <n v="4483"/>
    <s v="Jewelry, Luggage, and Leather Goods Stores"/>
    <n v="5499"/>
    <n v="823"/>
    <n v="39814"/>
    <n v="44"/>
    <n v="0.11"/>
    <s v="."/>
    <s v="."/>
    <s v="."/>
    <s v="."/>
  </r>
  <r>
    <x v="1"/>
    <s v="STF"/>
    <x v="9"/>
    <n v="4521"/>
    <s v="Department Stores"/>
    <n v="173"/>
    <n v="56"/>
    <n v="11781"/>
    <n v="24"/>
    <n v="0.2"/>
    <s v="."/>
    <s v="."/>
    <s v="."/>
    <s v="."/>
  </r>
  <r>
    <x v="1"/>
    <s v="STF"/>
    <x v="10"/>
    <n v="2212"/>
    <s v="Natural Gas Distribution"/>
    <n v="397"/>
    <n v="76"/>
    <n v="7452"/>
    <n v="13"/>
    <n v="0.17"/>
    <s v="."/>
    <s v="."/>
    <s v="."/>
    <s v="."/>
  </r>
  <r>
    <x v="1"/>
    <s v="STF"/>
    <x v="10"/>
    <n v="2213"/>
    <s v="Water, Sewage and Other Systems"/>
    <n v="732"/>
    <n v="124"/>
    <n v="11717"/>
    <n v="54"/>
    <n v="0.46"/>
    <s v="."/>
    <s v="."/>
    <s v="."/>
    <s v="."/>
  </r>
  <r>
    <x v="1"/>
    <s v="STF"/>
    <x v="10"/>
    <n v="4821"/>
    <s v="Rail Transportation"/>
    <n v="6"/>
    <n v="5"/>
    <n v="16"/>
    <n v="0"/>
    <n v="0"/>
    <s v="."/>
    <s v="."/>
    <s v="."/>
    <s v="."/>
  </r>
  <r>
    <x v="1"/>
    <s v="STF"/>
    <x v="10"/>
    <n v="4831"/>
    <s v="Deep Sea, Coastal, and Great Lakes Water Transportation"/>
    <n v="146"/>
    <n v="27"/>
    <n v="4648"/>
    <n v="0"/>
    <n v="0"/>
    <s v="."/>
    <s v="."/>
    <s v="."/>
    <s v="."/>
  </r>
  <r>
    <x v="1"/>
    <s v="STF"/>
    <x v="10"/>
    <n v="4832"/>
    <s v="Inland Water Transportation"/>
    <n v="73"/>
    <n v="12"/>
    <n v="1737"/>
    <n v="2"/>
    <n v="0.12"/>
    <s v="."/>
    <s v="."/>
    <s v="."/>
    <s v="."/>
  </r>
  <r>
    <x v="1"/>
    <s v="STF"/>
    <x v="10"/>
    <n v="4851"/>
    <s v="Urban Transit Systems"/>
    <n v="63"/>
    <n v="10"/>
    <n v="1311"/>
    <n v="10"/>
    <n v="0.76"/>
    <s v="."/>
    <s v="."/>
    <s v="."/>
    <s v="."/>
  </r>
  <r>
    <x v="1"/>
    <s v="STF"/>
    <x v="10"/>
    <n v="4852"/>
    <s v="Interurban and Rural Bus Transportation"/>
    <n v="38"/>
    <n v="10"/>
    <n v="973"/>
    <n v="0"/>
    <n v="0"/>
    <s v="."/>
    <s v="."/>
    <s v="."/>
    <s v="."/>
  </r>
  <r>
    <x v="1"/>
    <s v="STF"/>
    <x v="10"/>
    <n v="4853"/>
    <s v="Taxi and Limousine Service"/>
    <n v="1281"/>
    <n v="266"/>
    <n v="10709"/>
    <n v="26"/>
    <n v="0.24"/>
    <s v="."/>
    <s v="."/>
    <s v="."/>
    <s v="."/>
  </r>
  <r>
    <x v="1"/>
    <s v="STF"/>
    <x v="10"/>
    <n v="4855"/>
    <s v="Charter Bus Industry"/>
    <n v="349"/>
    <n v="61"/>
    <n v="5185"/>
    <n v="18"/>
    <n v="0.35"/>
    <s v="."/>
    <s v="."/>
    <s v="."/>
    <s v="."/>
  </r>
  <r>
    <x v="1"/>
    <s v="STF"/>
    <x v="10"/>
    <n v="4861"/>
    <s v="Pipeline Transportation of Crude Oil"/>
    <n v="1"/>
    <n v="1"/>
    <n v="1"/>
    <n v="0"/>
    <n v="0"/>
    <s v="."/>
    <s v="."/>
    <s v="."/>
    <s v="."/>
  </r>
  <r>
    <x v="1"/>
    <s v="STF"/>
    <x v="10"/>
    <n v="4862"/>
    <s v="Pipeline Transportation of Natural Gas"/>
    <n v="70"/>
    <n v="10"/>
    <n v="1071"/>
    <n v="1"/>
    <n v="0.09"/>
    <s v="."/>
    <s v="."/>
    <s v="."/>
    <s v="."/>
  </r>
  <r>
    <x v="1"/>
    <s v="STF"/>
    <x v="10"/>
    <n v="4869"/>
    <s v="Other Pipeline Transportation"/>
    <n v="2"/>
    <n v="2"/>
    <n v="5"/>
    <n v="0"/>
    <n v="0"/>
    <s v="."/>
    <s v="."/>
    <s v="."/>
    <s v="."/>
  </r>
  <r>
    <x v="1"/>
    <s v="STF"/>
    <x v="10"/>
    <n v="4871"/>
    <s v="Scenic and Sightseeing Transportation, Land"/>
    <n v="124"/>
    <n v="29"/>
    <n v="1558"/>
    <n v="13"/>
    <n v="0.83"/>
    <s v="."/>
    <s v="."/>
    <s v="."/>
    <s v="."/>
  </r>
  <r>
    <x v="1"/>
    <s v="STF"/>
    <x v="10"/>
    <n v="4872"/>
    <s v="Scenic and Sightseeing Transportation, Water"/>
    <n v="103"/>
    <n v="19"/>
    <n v="650"/>
    <n v="0"/>
    <n v="0"/>
    <s v="."/>
    <s v="."/>
    <s v="."/>
    <s v="."/>
  </r>
  <r>
    <x v="1"/>
    <s v="STF"/>
    <x v="10"/>
    <n v="4879"/>
    <s v="Scenic and Sightseeing Transportation, Other"/>
    <n v="15"/>
    <n v="3"/>
    <n v="22"/>
    <n v="0"/>
    <n v="0"/>
    <s v="."/>
    <s v="."/>
    <s v="."/>
    <s v="."/>
  </r>
  <r>
    <x v="1"/>
    <s v="STF"/>
    <x v="10"/>
    <n v="4883"/>
    <s v="Support Activities for Water Transportation"/>
    <n v="305"/>
    <n v="56"/>
    <n v="5021"/>
    <n v="51"/>
    <n v="1.02"/>
    <s v="."/>
    <s v="."/>
    <s v="."/>
    <s v="."/>
  </r>
  <r>
    <x v="1"/>
    <s v="STF"/>
    <x v="10"/>
    <n v="4911"/>
    <s v="Postal Service"/>
    <n v="42"/>
    <n v="25"/>
    <n v="283"/>
    <n v="0"/>
    <n v="0"/>
    <s v="."/>
    <s v="."/>
    <s v="."/>
    <s v="."/>
  </r>
  <r>
    <x v="1"/>
    <s v="STF"/>
    <x v="10"/>
    <n v="4922"/>
    <s v="Local Messengers and Local Delivery"/>
    <n v="1186"/>
    <n v="302"/>
    <n v="8976"/>
    <n v="50"/>
    <n v="0.55000000000000004"/>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M6" firstHeaderRow="1" firstDataRow="2" firstDataCol="1" rowPageCount="1" colPageCount="1"/>
  <pivotFields count="14">
    <pivotField axis="axisPage" showAll="0">
      <items count="3">
        <item x="1"/>
        <item x="0"/>
        <item t="default"/>
      </items>
    </pivotField>
    <pivotField showAll="0" defaultSubtotal="0"/>
    <pivotField axis="axisCol" showAll="0">
      <items count="16">
        <item sd="0" m="1" x="12"/>
        <item sd="0" x="0"/>
        <item sd="0" x="1"/>
        <item sd="0" x="2"/>
        <item sd="0" x="3"/>
        <item sd="0" x="4"/>
        <item sd="0" x="6"/>
        <item n="Multiple " sd="0" m="1" x="11"/>
        <item sd="0" x="7"/>
        <item sd="0" x="8"/>
        <item sd="0" x="9"/>
        <item sd="0" x="10"/>
        <item sd="0" x="5"/>
        <item sd="0" m="1" x="13"/>
        <item n="Multiple 2" sd="0" m="1" x="14"/>
        <item t="default" sd="0"/>
      </items>
    </pivotField>
    <pivotField showAll="0"/>
    <pivotField showAll="0"/>
    <pivotField showAll="0"/>
    <pivotField showAll="0"/>
    <pivotField showAll="0"/>
    <pivotField showAll="0"/>
    <pivotField dataField="1" numFmtId="43" showAll="0"/>
    <pivotField showAll="0"/>
    <pivotField showAll="0"/>
    <pivotField showAll="0"/>
    <pivotField showAll="0"/>
  </pivotFields>
  <rowItems count="1">
    <i/>
  </rowItems>
  <colFields count="1">
    <field x="2"/>
  </colFields>
  <colItems count="12">
    <i>
      <x v="1"/>
    </i>
    <i>
      <x v="2"/>
    </i>
    <i>
      <x v="3"/>
    </i>
    <i>
      <x v="4"/>
    </i>
    <i>
      <x v="5"/>
    </i>
    <i>
      <x v="6"/>
    </i>
    <i>
      <x v="8"/>
    </i>
    <i>
      <x v="9"/>
    </i>
    <i>
      <x v="10"/>
    </i>
    <i>
      <x v="11"/>
    </i>
    <i>
      <x v="12"/>
    </i>
    <i t="grand">
      <x/>
    </i>
  </colItems>
  <pageFields count="1">
    <pageField fld="0" item="1" hier="-1"/>
  </pageFields>
  <dataFields count="1">
    <dataField name="Average of Claim Rate per est 100 FTEs" fld="9" subtotal="average" baseField="3" baseItem="27" numFmtId="167"/>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4.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X121"/>
  <sheetViews>
    <sheetView showGridLines="0" view="pageBreakPreview" topLeftCell="B47" zoomScale="112" zoomScaleNormal="100" zoomScaleSheetLayoutView="112" workbookViewId="0">
      <selection activeCell="B60" sqref="B60:B65"/>
    </sheetView>
  </sheetViews>
  <sheetFormatPr defaultColWidth="8.85546875" defaultRowHeight="11.25" x14ac:dyDescent="0.2"/>
  <cols>
    <col min="1" max="1" width="8.85546875" style="1" hidden="1" customWidth="1"/>
    <col min="2" max="2" width="17.140625" style="1" customWidth="1"/>
    <col min="3" max="3" width="7.140625" style="1" customWidth="1"/>
    <col min="4" max="4" width="5.42578125" style="1" customWidth="1"/>
    <col min="5" max="5" width="7.140625" style="1" customWidth="1"/>
    <col min="6" max="6" width="5.42578125" style="1" customWidth="1"/>
    <col min="7" max="7" width="7.140625" style="1" customWidth="1"/>
    <col min="8" max="8" width="5.42578125" style="1" customWidth="1"/>
    <col min="9" max="9" width="5.7109375" style="1" customWidth="1"/>
    <col min="10" max="10" width="5.42578125" style="1" customWidth="1"/>
    <col min="11" max="11" width="6.28515625" style="1" bestFit="1" customWidth="1"/>
    <col min="12" max="12" width="5.42578125" style="1" customWidth="1"/>
    <col min="13" max="13" width="7.140625" style="1" customWidth="1"/>
    <col min="14" max="14" width="5.42578125" style="1" customWidth="1"/>
    <col min="15" max="15" width="7.140625" style="1" customWidth="1"/>
    <col min="16" max="16" width="5.42578125" style="1" customWidth="1"/>
    <col min="17" max="17" width="7.140625" style="1" customWidth="1"/>
    <col min="18" max="18" width="5.42578125" style="1" customWidth="1"/>
    <col min="19" max="19" width="7.140625" style="1" customWidth="1"/>
    <col min="20" max="20" width="5.42578125" style="1" customWidth="1"/>
    <col min="21" max="21" width="7.140625" style="1" customWidth="1"/>
    <col min="22" max="22" width="5.42578125" style="1" customWidth="1"/>
    <col min="23" max="23" width="7.140625" style="1" customWidth="1"/>
    <col min="24" max="24" width="5.42578125" style="1" customWidth="1"/>
    <col min="25" max="16384" width="8.85546875" style="1"/>
  </cols>
  <sheetData>
    <row r="1" spans="1:24" s="10" customFormat="1" ht="34.9" customHeight="1" x14ac:dyDescent="0.2">
      <c r="B1" s="217" t="s">
        <v>241</v>
      </c>
      <c r="C1" s="217"/>
      <c r="D1" s="217"/>
      <c r="E1" s="217"/>
      <c r="F1" s="217"/>
      <c r="G1" s="217"/>
      <c r="H1" s="217"/>
      <c r="I1" s="217"/>
      <c r="J1" s="217"/>
      <c r="K1" s="217"/>
      <c r="L1" s="217"/>
      <c r="M1" s="217"/>
      <c r="N1" s="217"/>
      <c r="O1" s="217"/>
      <c r="P1" s="217"/>
      <c r="Q1" s="217"/>
      <c r="R1" s="217"/>
      <c r="S1" s="217"/>
      <c r="T1" s="217"/>
      <c r="U1" s="217"/>
      <c r="V1" s="217"/>
      <c r="W1" s="217"/>
      <c r="X1" s="217"/>
    </row>
    <row r="2" spans="1:24" ht="13.9" customHeight="1" x14ac:dyDescent="0.2">
      <c r="B2" s="210" t="s">
        <v>17</v>
      </c>
      <c r="C2" s="212" t="s">
        <v>168</v>
      </c>
      <c r="D2" s="212"/>
      <c r="E2" s="212"/>
      <c r="F2" s="212"/>
      <c r="G2" s="212"/>
      <c r="H2" s="212"/>
      <c r="I2" s="212"/>
      <c r="J2" s="212"/>
      <c r="K2" s="212"/>
      <c r="L2" s="212"/>
      <c r="M2" s="212"/>
      <c r="N2" s="212"/>
      <c r="O2" s="212"/>
      <c r="P2" s="212"/>
      <c r="Q2" s="212"/>
      <c r="R2" s="212"/>
      <c r="S2" s="212"/>
      <c r="T2" s="212"/>
      <c r="U2" s="212"/>
      <c r="V2" s="212"/>
      <c r="W2" s="212"/>
      <c r="X2" s="212"/>
    </row>
    <row r="3" spans="1:24" ht="13.9" customHeight="1" x14ac:dyDescent="0.2">
      <c r="B3" s="210"/>
      <c r="C3" s="212" t="s">
        <v>0</v>
      </c>
      <c r="D3" s="212"/>
      <c r="E3" s="212"/>
      <c r="F3" s="212"/>
      <c r="G3" s="212"/>
      <c r="H3" s="212"/>
      <c r="I3" s="212"/>
      <c r="J3" s="212"/>
      <c r="K3" s="212"/>
      <c r="L3" s="212"/>
      <c r="M3" s="212"/>
      <c r="N3" s="212"/>
      <c r="O3" s="212"/>
      <c r="P3" s="212"/>
      <c r="Q3" s="212"/>
      <c r="R3" s="212"/>
      <c r="S3" s="212"/>
      <c r="T3" s="212"/>
      <c r="U3" s="212"/>
      <c r="V3" s="212"/>
      <c r="W3" s="212"/>
      <c r="X3" s="212"/>
    </row>
    <row r="4" spans="1:24" ht="13.9" customHeight="1" x14ac:dyDescent="0.2">
      <c r="B4" s="210"/>
      <c r="C4" s="216">
        <v>2001</v>
      </c>
      <c r="D4" s="216"/>
      <c r="E4" s="216">
        <v>2002</v>
      </c>
      <c r="F4" s="216"/>
      <c r="G4" s="216">
        <v>2003</v>
      </c>
      <c r="H4" s="216"/>
      <c r="I4" s="216">
        <v>2004</v>
      </c>
      <c r="J4" s="216"/>
      <c r="K4" s="216">
        <v>2005</v>
      </c>
      <c r="L4" s="216"/>
      <c r="M4" s="216">
        <v>2006</v>
      </c>
      <c r="N4" s="216"/>
      <c r="O4" s="216">
        <v>2007</v>
      </c>
      <c r="P4" s="216"/>
      <c r="Q4" s="216">
        <v>2008</v>
      </c>
      <c r="R4" s="216"/>
      <c r="S4" s="216">
        <v>2009</v>
      </c>
      <c r="T4" s="216"/>
      <c r="U4" s="216">
        <v>2010</v>
      </c>
      <c r="V4" s="216"/>
      <c r="W4" s="216">
        <v>2011</v>
      </c>
      <c r="X4" s="216"/>
    </row>
    <row r="5" spans="1:24" x14ac:dyDescent="0.2">
      <c r="B5" s="211"/>
      <c r="C5" s="56" t="s">
        <v>7</v>
      </c>
      <c r="D5" s="56" t="s">
        <v>15</v>
      </c>
      <c r="E5" s="56" t="s">
        <v>7</v>
      </c>
      <c r="F5" s="56" t="s">
        <v>15</v>
      </c>
      <c r="G5" s="56" t="s">
        <v>7</v>
      </c>
      <c r="H5" s="56" t="s">
        <v>15</v>
      </c>
      <c r="I5" s="56" t="s">
        <v>7</v>
      </c>
      <c r="J5" s="56" t="s">
        <v>15</v>
      </c>
      <c r="K5" s="56" t="s">
        <v>7</v>
      </c>
      <c r="L5" s="56" t="s">
        <v>15</v>
      </c>
      <c r="M5" s="56" t="s">
        <v>7</v>
      </c>
      <c r="N5" s="56" t="s">
        <v>15</v>
      </c>
      <c r="O5" s="56" t="s">
        <v>7</v>
      </c>
      <c r="P5" s="56" t="s">
        <v>15</v>
      </c>
      <c r="Q5" s="56" t="s">
        <v>7</v>
      </c>
      <c r="R5" s="56" t="s">
        <v>15</v>
      </c>
      <c r="S5" s="56" t="s">
        <v>7</v>
      </c>
      <c r="T5" s="56" t="s">
        <v>15</v>
      </c>
      <c r="U5" s="56" t="s">
        <v>7</v>
      </c>
      <c r="V5" s="56" t="s">
        <v>15</v>
      </c>
      <c r="W5" s="56" t="s">
        <v>7</v>
      </c>
      <c r="X5" s="56" t="s">
        <v>15</v>
      </c>
    </row>
    <row r="6" spans="1:24" ht="30.6" customHeight="1" x14ac:dyDescent="0.2">
      <c r="B6" s="65" t="s">
        <v>227</v>
      </c>
      <c r="C6" s="105">
        <v>28577</v>
      </c>
      <c r="D6" s="61">
        <v>100</v>
      </c>
      <c r="E6" s="105">
        <v>27857</v>
      </c>
      <c r="F6" s="61">
        <v>100</v>
      </c>
      <c r="G6" s="105">
        <v>26299</v>
      </c>
      <c r="H6" s="61">
        <v>100</v>
      </c>
      <c r="I6" s="105">
        <v>24769</v>
      </c>
      <c r="J6" s="61">
        <v>100</v>
      </c>
      <c r="K6" s="105">
        <v>21944</v>
      </c>
      <c r="L6" s="61">
        <v>100</v>
      </c>
      <c r="M6" s="105">
        <v>19434</v>
      </c>
      <c r="N6" s="61">
        <v>100</v>
      </c>
      <c r="O6" s="105">
        <v>18563</v>
      </c>
      <c r="P6" s="61">
        <v>100</v>
      </c>
      <c r="Q6" s="105">
        <v>16378</v>
      </c>
      <c r="R6" s="61">
        <v>100</v>
      </c>
      <c r="S6" s="105">
        <v>11776</v>
      </c>
      <c r="T6" s="61">
        <v>100</v>
      </c>
      <c r="U6" s="105">
        <v>13425</v>
      </c>
      <c r="V6" s="61">
        <v>100</v>
      </c>
      <c r="W6" s="105">
        <v>12717</v>
      </c>
      <c r="X6" s="61">
        <v>100</v>
      </c>
    </row>
    <row r="7" spans="1:24" x14ac:dyDescent="0.2">
      <c r="B7" s="66"/>
      <c r="C7" s="63"/>
      <c r="D7" s="63"/>
      <c r="E7" s="63"/>
      <c r="F7" s="63"/>
      <c r="G7" s="63"/>
      <c r="H7" s="63"/>
      <c r="I7" s="63"/>
      <c r="J7" s="63"/>
      <c r="K7" s="63"/>
      <c r="L7" s="63"/>
      <c r="M7" s="63"/>
      <c r="N7" s="63"/>
      <c r="O7" s="63"/>
      <c r="P7" s="63"/>
      <c r="Q7" s="63"/>
      <c r="R7" s="63"/>
      <c r="S7" s="63"/>
      <c r="T7" s="63"/>
      <c r="U7" s="63"/>
      <c r="V7" s="63"/>
      <c r="W7" s="63"/>
      <c r="X7" s="63"/>
    </row>
    <row r="8" spans="1:24" ht="12" thickBot="1" x14ac:dyDescent="0.25">
      <c r="B8" s="204" t="s">
        <v>224</v>
      </c>
      <c r="C8" s="204"/>
      <c r="D8" s="204"/>
      <c r="E8" s="204"/>
      <c r="F8" s="204"/>
      <c r="G8" s="204"/>
      <c r="H8" s="204"/>
      <c r="I8" s="204"/>
      <c r="J8" s="204"/>
      <c r="K8" s="204"/>
      <c r="L8" s="204"/>
      <c r="M8" s="204"/>
      <c r="N8" s="204"/>
      <c r="O8" s="204"/>
      <c r="P8" s="204"/>
      <c r="Q8" s="204"/>
      <c r="R8" s="204"/>
      <c r="S8" s="204"/>
      <c r="T8" s="204"/>
      <c r="U8" s="204"/>
      <c r="V8" s="204"/>
      <c r="W8" s="204"/>
      <c r="X8" s="204"/>
    </row>
    <row r="9" spans="1:24" ht="13.9" hidden="1" customHeight="1" x14ac:dyDescent="0.2">
      <c r="B9" s="208"/>
      <c r="C9" s="214" t="s">
        <v>1</v>
      </c>
      <c r="D9" s="214"/>
      <c r="E9" s="214"/>
      <c r="F9" s="214"/>
      <c r="G9" s="214"/>
      <c r="H9" s="214"/>
      <c r="I9" s="214"/>
      <c r="J9" s="214"/>
      <c r="K9" s="214"/>
      <c r="L9" s="214"/>
      <c r="M9" s="214"/>
      <c r="N9" s="214"/>
      <c r="O9" s="214"/>
      <c r="P9" s="214"/>
      <c r="Q9" s="214"/>
      <c r="R9" s="214"/>
      <c r="S9" s="214"/>
      <c r="T9" s="214"/>
      <c r="U9" s="214"/>
      <c r="V9" s="214"/>
      <c r="W9" s="214"/>
      <c r="X9" s="214"/>
    </row>
    <row r="10" spans="1:24" ht="13.9" hidden="1" customHeight="1" x14ac:dyDescent="0.2">
      <c r="B10" s="207"/>
      <c r="C10" s="215" t="s">
        <v>0</v>
      </c>
      <c r="D10" s="215"/>
      <c r="E10" s="215"/>
      <c r="F10" s="215"/>
      <c r="G10" s="215"/>
      <c r="H10" s="215"/>
      <c r="I10" s="215"/>
      <c r="J10" s="215"/>
      <c r="K10" s="215"/>
      <c r="L10" s="215"/>
      <c r="M10" s="215"/>
      <c r="N10" s="215"/>
      <c r="O10" s="215"/>
      <c r="P10" s="215"/>
      <c r="Q10" s="215"/>
      <c r="R10" s="215"/>
      <c r="S10" s="215"/>
      <c r="T10" s="215"/>
      <c r="U10" s="215"/>
      <c r="V10" s="215"/>
      <c r="W10" s="215"/>
      <c r="X10" s="215"/>
    </row>
    <row r="11" spans="1:24" ht="13.9" hidden="1" customHeight="1" x14ac:dyDescent="0.2">
      <c r="B11" s="207"/>
      <c r="C11" s="213">
        <v>2001</v>
      </c>
      <c r="D11" s="213"/>
      <c r="E11" s="213">
        <v>2002</v>
      </c>
      <c r="F11" s="213"/>
      <c r="G11" s="213">
        <v>2003</v>
      </c>
      <c r="H11" s="213"/>
      <c r="I11" s="213">
        <v>2004</v>
      </c>
      <c r="J11" s="213"/>
      <c r="K11" s="213">
        <v>2005</v>
      </c>
      <c r="L11" s="213"/>
      <c r="M11" s="213">
        <v>2006</v>
      </c>
      <c r="N11" s="213"/>
      <c r="O11" s="213">
        <v>2007</v>
      </c>
      <c r="P11" s="213"/>
      <c r="Q11" s="213">
        <v>2008</v>
      </c>
      <c r="R11" s="213"/>
      <c r="S11" s="213">
        <v>2009</v>
      </c>
      <c r="T11" s="213"/>
      <c r="U11" s="213">
        <v>2010</v>
      </c>
      <c r="V11" s="213"/>
      <c r="W11" s="213">
        <v>2011</v>
      </c>
      <c r="X11" s="213"/>
    </row>
    <row r="12" spans="1:24" hidden="1" x14ac:dyDescent="0.2">
      <c r="B12" s="207"/>
      <c r="C12" s="102" t="s">
        <v>7</v>
      </c>
      <c r="D12" s="102" t="s">
        <v>15</v>
      </c>
      <c r="E12" s="102" t="s">
        <v>7</v>
      </c>
      <c r="F12" s="102" t="s">
        <v>15</v>
      </c>
      <c r="G12" s="102" t="s">
        <v>7</v>
      </c>
      <c r="H12" s="102" t="s">
        <v>15</v>
      </c>
      <c r="I12" s="102" t="s">
        <v>7</v>
      </c>
      <c r="J12" s="102" t="s">
        <v>15</v>
      </c>
      <c r="K12" s="102" t="s">
        <v>7</v>
      </c>
      <c r="L12" s="102" t="s">
        <v>15</v>
      </c>
      <c r="M12" s="102" t="s">
        <v>7</v>
      </c>
      <c r="N12" s="102" t="s">
        <v>15</v>
      </c>
      <c r="O12" s="102" t="s">
        <v>7</v>
      </c>
      <c r="P12" s="102" t="s">
        <v>15</v>
      </c>
      <c r="Q12" s="102" t="s">
        <v>7</v>
      </c>
      <c r="R12" s="102" t="s">
        <v>15</v>
      </c>
      <c r="S12" s="102" t="s">
        <v>7</v>
      </c>
      <c r="T12" s="102" t="s">
        <v>15</v>
      </c>
      <c r="U12" s="102" t="s">
        <v>7</v>
      </c>
      <c r="V12" s="102" t="s">
        <v>15</v>
      </c>
      <c r="W12" s="102" t="s">
        <v>7</v>
      </c>
      <c r="X12" s="102" t="s">
        <v>15</v>
      </c>
    </row>
    <row r="13" spans="1:24" x14ac:dyDescent="0.2">
      <c r="A13" s="1" t="s">
        <v>166</v>
      </c>
      <c r="B13" s="65" t="s">
        <v>8</v>
      </c>
      <c r="C13" s="105">
        <v>10989</v>
      </c>
      <c r="D13" s="61">
        <v>100</v>
      </c>
      <c r="E13" s="105">
        <v>10607</v>
      </c>
      <c r="F13" s="61">
        <v>100</v>
      </c>
      <c r="G13" s="105">
        <v>9525</v>
      </c>
      <c r="H13" s="61">
        <v>100</v>
      </c>
      <c r="I13" s="105">
        <v>8666</v>
      </c>
      <c r="J13" s="61">
        <v>100</v>
      </c>
      <c r="K13" s="105">
        <v>7626</v>
      </c>
      <c r="L13" s="61">
        <v>100</v>
      </c>
      <c r="M13" s="105">
        <v>6725</v>
      </c>
      <c r="N13" s="61">
        <v>100</v>
      </c>
      <c r="O13" s="105">
        <v>5958</v>
      </c>
      <c r="P13" s="61">
        <v>100</v>
      </c>
      <c r="Q13" s="105">
        <v>4986</v>
      </c>
      <c r="R13" s="61">
        <v>100</v>
      </c>
      <c r="S13" s="105">
        <v>3740</v>
      </c>
      <c r="T13" s="61">
        <v>100</v>
      </c>
      <c r="U13" s="105">
        <v>4238</v>
      </c>
      <c r="V13" s="61">
        <v>100</v>
      </c>
      <c r="W13" s="105">
        <v>3990</v>
      </c>
      <c r="X13" s="61">
        <v>100</v>
      </c>
    </row>
    <row r="14" spans="1:24" x14ac:dyDescent="0.2">
      <c r="A14" s="1">
        <v>1</v>
      </c>
      <c r="B14" s="65" t="s">
        <v>6</v>
      </c>
      <c r="C14" s="105">
        <v>2336</v>
      </c>
      <c r="D14" s="61">
        <v>21.3</v>
      </c>
      <c r="E14" s="105">
        <v>2223</v>
      </c>
      <c r="F14" s="61">
        <v>21</v>
      </c>
      <c r="G14" s="105">
        <v>1993</v>
      </c>
      <c r="H14" s="61">
        <v>20.9</v>
      </c>
      <c r="I14" s="105">
        <v>1829</v>
      </c>
      <c r="J14" s="61">
        <v>21.1</v>
      </c>
      <c r="K14" s="105">
        <v>1661</v>
      </c>
      <c r="L14" s="61">
        <v>21.8</v>
      </c>
      <c r="M14" s="105">
        <v>1501</v>
      </c>
      <c r="N14" s="61">
        <v>22.3</v>
      </c>
      <c r="O14" s="105">
        <v>1356</v>
      </c>
      <c r="P14" s="61">
        <v>22.8</v>
      </c>
      <c r="Q14" s="105">
        <v>1132</v>
      </c>
      <c r="R14" s="61">
        <v>22.7</v>
      </c>
      <c r="S14" s="61">
        <v>862</v>
      </c>
      <c r="T14" s="61">
        <v>23</v>
      </c>
      <c r="U14" s="105">
        <v>1019</v>
      </c>
      <c r="V14" s="61">
        <v>24</v>
      </c>
      <c r="W14" s="61">
        <v>930</v>
      </c>
      <c r="X14" s="61">
        <v>23.3</v>
      </c>
    </row>
    <row r="15" spans="1:24" x14ac:dyDescent="0.2">
      <c r="A15" s="1">
        <v>2</v>
      </c>
      <c r="B15" s="65" t="s">
        <v>4</v>
      </c>
      <c r="C15" s="105">
        <v>3409</v>
      </c>
      <c r="D15" s="61">
        <v>31</v>
      </c>
      <c r="E15" s="105">
        <v>3000</v>
      </c>
      <c r="F15" s="61">
        <v>28.3</v>
      </c>
      <c r="G15" s="105">
        <v>2655</v>
      </c>
      <c r="H15" s="61">
        <v>27.9</v>
      </c>
      <c r="I15" s="105">
        <v>2442</v>
      </c>
      <c r="J15" s="61">
        <v>28.2</v>
      </c>
      <c r="K15" s="105">
        <v>2134</v>
      </c>
      <c r="L15" s="61">
        <v>28</v>
      </c>
      <c r="M15" s="105">
        <v>1885</v>
      </c>
      <c r="N15" s="61">
        <v>28</v>
      </c>
      <c r="O15" s="105">
        <v>1604</v>
      </c>
      <c r="P15" s="61">
        <v>26.9</v>
      </c>
      <c r="Q15" s="105">
        <v>1289</v>
      </c>
      <c r="R15" s="61">
        <v>25.9</v>
      </c>
      <c r="S15" s="61">
        <v>870</v>
      </c>
      <c r="T15" s="61">
        <v>23.3</v>
      </c>
      <c r="U15" s="105">
        <v>1003</v>
      </c>
      <c r="V15" s="61">
        <v>23.7</v>
      </c>
      <c r="W15" s="61">
        <v>988</v>
      </c>
      <c r="X15" s="61">
        <v>24.8</v>
      </c>
    </row>
    <row r="16" spans="1:24" x14ac:dyDescent="0.2">
      <c r="A16" s="1">
        <v>3</v>
      </c>
      <c r="B16" s="65" t="s">
        <v>14</v>
      </c>
      <c r="C16" s="105">
        <v>1793</v>
      </c>
      <c r="D16" s="61">
        <v>16.3</v>
      </c>
      <c r="E16" s="105">
        <v>1762</v>
      </c>
      <c r="F16" s="61">
        <v>16.600000000000001</v>
      </c>
      <c r="G16" s="105">
        <v>1641</v>
      </c>
      <c r="H16" s="61">
        <v>17.2</v>
      </c>
      <c r="I16" s="105">
        <v>1396</v>
      </c>
      <c r="J16" s="61">
        <v>16.100000000000001</v>
      </c>
      <c r="K16" s="105">
        <v>1232</v>
      </c>
      <c r="L16" s="61">
        <v>16.2</v>
      </c>
      <c r="M16" s="61">
        <v>980</v>
      </c>
      <c r="N16" s="61">
        <v>14.6</v>
      </c>
      <c r="O16" s="61">
        <v>889</v>
      </c>
      <c r="P16" s="61">
        <v>14.9</v>
      </c>
      <c r="Q16" s="61">
        <v>773</v>
      </c>
      <c r="R16" s="61">
        <v>15.5</v>
      </c>
      <c r="S16" s="61">
        <v>565</v>
      </c>
      <c r="T16" s="61">
        <v>15.1</v>
      </c>
      <c r="U16" s="61">
        <v>710</v>
      </c>
      <c r="V16" s="61">
        <v>16.8</v>
      </c>
      <c r="W16" s="61">
        <v>615</v>
      </c>
      <c r="X16" s="61">
        <v>15.4</v>
      </c>
    </row>
    <row r="17" spans="1:24" x14ac:dyDescent="0.2">
      <c r="A17" s="1">
        <v>4</v>
      </c>
      <c r="B17" s="65" t="s">
        <v>10</v>
      </c>
      <c r="C17" s="105">
        <v>1461</v>
      </c>
      <c r="D17" s="61">
        <v>13.3</v>
      </c>
      <c r="E17" s="105">
        <v>1574</v>
      </c>
      <c r="F17" s="61">
        <v>14.8</v>
      </c>
      <c r="G17" s="105">
        <v>1527</v>
      </c>
      <c r="H17" s="61">
        <v>16</v>
      </c>
      <c r="I17" s="105">
        <v>1440</v>
      </c>
      <c r="J17" s="61">
        <v>16.600000000000001</v>
      </c>
      <c r="K17" s="105">
        <v>1197</v>
      </c>
      <c r="L17" s="61">
        <v>15.7</v>
      </c>
      <c r="M17" s="105">
        <v>1107</v>
      </c>
      <c r="N17" s="61">
        <v>16.5</v>
      </c>
      <c r="O17" s="61">
        <v>976</v>
      </c>
      <c r="P17" s="61">
        <v>16.399999999999999</v>
      </c>
      <c r="Q17" s="61">
        <v>852</v>
      </c>
      <c r="R17" s="61">
        <v>17.100000000000001</v>
      </c>
      <c r="S17" s="61">
        <v>769</v>
      </c>
      <c r="T17" s="61">
        <v>20.6</v>
      </c>
      <c r="U17" s="61">
        <v>783</v>
      </c>
      <c r="V17" s="61">
        <v>18.5</v>
      </c>
      <c r="W17" s="61">
        <v>724</v>
      </c>
      <c r="X17" s="61">
        <v>18.100000000000001</v>
      </c>
    </row>
    <row r="18" spans="1:24" x14ac:dyDescent="0.2">
      <c r="A18" s="1">
        <v>5</v>
      </c>
      <c r="B18" s="65" t="s">
        <v>3</v>
      </c>
      <c r="C18" s="105">
        <v>1345</v>
      </c>
      <c r="D18" s="61">
        <v>12.2</v>
      </c>
      <c r="E18" s="105">
        <v>1324</v>
      </c>
      <c r="F18" s="61">
        <v>12.5</v>
      </c>
      <c r="G18" s="105">
        <v>1039</v>
      </c>
      <c r="H18" s="61">
        <v>10.9</v>
      </c>
      <c r="I18" s="61">
        <v>983</v>
      </c>
      <c r="J18" s="61">
        <v>11.3</v>
      </c>
      <c r="K18" s="61">
        <v>865</v>
      </c>
      <c r="L18" s="61">
        <v>11.3</v>
      </c>
      <c r="M18" s="61">
        <v>705</v>
      </c>
      <c r="N18" s="61">
        <v>10.5</v>
      </c>
      <c r="O18" s="61">
        <v>620</v>
      </c>
      <c r="P18" s="61">
        <v>10.4</v>
      </c>
      <c r="Q18" s="61">
        <v>498</v>
      </c>
      <c r="R18" s="61">
        <v>10</v>
      </c>
      <c r="S18" s="61">
        <v>339</v>
      </c>
      <c r="T18" s="61">
        <v>9.1</v>
      </c>
      <c r="U18" s="61">
        <v>356</v>
      </c>
      <c r="V18" s="61">
        <v>8.4</v>
      </c>
      <c r="W18" s="61">
        <v>351</v>
      </c>
      <c r="X18" s="61">
        <v>8.8000000000000007</v>
      </c>
    </row>
    <row r="19" spans="1:24" x14ac:dyDescent="0.2">
      <c r="A19" s="1">
        <v>6</v>
      </c>
      <c r="B19" s="65" t="s">
        <v>13</v>
      </c>
      <c r="C19" s="61">
        <v>507</v>
      </c>
      <c r="D19" s="61">
        <v>4.5999999999999996</v>
      </c>
      <c r="E19" s="61">
        <v>606</v>
      </c>
      <c r="F19" s="61">
        <v>5.7</v>
      </c>
      <c r="G19" s="61">
        <v>538</v>
      </c>
      <c r="H19" s="61">
        <v>5.6</v>
      </c>
      <c r="I19" s="61">
        <v>450</v>
      </c>
      <c r="J19" s="61">
        <v>5.2</v>
      </c>
      <c r="K19" s="61">
        <v>430</v>
      </c>
      <c r="L19" s="61">
        <v>5.6</v>
      </c>
      <c r="M19" s="61">
        <v>441</v>
      </c>
      <c r="N19" s="61">
        <v>6.6</v>
      </c>
      <c r="O19" s="61">
        <v>404</v>
      </c>
      <c r="P19" s="61">
        <v>6.8</v>
      </c>
      <c r="Q19" s="61">
        <v>353</v>
      </c>
      <c r="R19" s="61">
        <v>7.1</v>
      </c>
      <c r="S19" s="61">
        <v>261</v>
      </c>
      <c r="T19" s="61">
        <v>7</v>
      </c>
      <c r="U19" s="61">
        <v>284</v>
      </c>
      <c r="V19" s="61">
        <v>6.7</v>
      </c>
      <c r="W19" s="61">
        <v>300</v>
      </c>
      <c r="X19" s="61">
        <v>7.5</v>
      </c>
    </row>
    <row r="20" spans="1:24" x14ac:dyDescent="0.2">
      <c r="A20" s="1">
        <v>7</v>
      </c>
      <c r="B20" s="65" t="s">
        <v>9</v>
      </c>
      <c r="C20" s="61">
        <v>32</v>
      </c>
      <c r="D20" s="61">
        <v>0.3</v>
      </c>
      <c r="E20" s="61">
        <v>27</v>
      </c>
      <c r="F20" s="61">
        <v>0.3</v>
      </c>
      <c r="G20" s="61">
        <v>39</v>
      </c>
      <c r="H20" s="61">
        <v>0.4</v>
      </c>
      <c r="I20" s="61">
        <v>28</v>
      </c>
      <c r="J20" s="61">
        <v>0.3</v>
      </c>
      <c r="K20" s="61">
        <v>18</v>
      </c>
      <c r="L20" s="61">
        <v>0.2</v>
      </c>
      <c r="M20" s="61">
        <v>23</v>
      </c>
      <c r="N20" s="61">
        <v>0.3</v>
      </c>
      <c r="O20" s="61">
        <v>13</v>
      </c>
      <c r="P20" s="61">
        <v>0.2</v>
      </c>
      <c r="Q20" s="61">
        <v>17</v>
      </c>
      <c r="R20" s="61">
        <v>0.3</v>
      </c>
      <c r="S20" s="61">
        <v>8</v>
      </c>
      <c r="T20" s="61">
        <v>0.2</v>
      </c>
      <c r="U20" s="61">
        <v>16</v>
      </c>
      <c r="V20" s="61">
        <v>0.4</v>
      </c>
      <c r="W20" s="61">
        <v>16</v>
      </c>
      <c r="X20" s="61">
        <v>0.4</v>
      </c>
    </row>
    <row r="21" spans="1:24" x14ac:dyDescent="0.2">
      <c r="A21" s="1">
        <v>8</v>
      </c>
      <c r="B21" s="65" t="s">
        <v>5</v>
      </c>
      <c r="C21" s="61">
        <v>40</v>
      </c>
      <c r="D21" s="61">
        <v>0.4</v>
      </c>
      <c r="E21" s="61">
        <v>25</v>
      </c>
      <c r="F21" s="61">
        <v>0.2</v>
      </c>
      <c r="G21" s="61">
        <v>22</v>
      </c>
      <c r="H21" s="61">
        <v>0.2</v>
      </c>
      <c r="I21" s="61">
        <v>26</v>
      </c>
      <c r="J21" s="61">
        <v>0.3</v>
      </c>
      <c r="K21" s="61">
        <v>17</v>
      </c>
      <c r="L21" s="61">
        <v>0.2</v>
      </c>
      <c r="M21" s="61">
        <v>16</v>
      </c>
      <c r="N21" s="61">
        <v>0.2</v>
      </c>
      <c r="O21" s="61">
        <v>22</v>
      </c>
      <c r="P21" s="61">
        <v>0.4</v>
      </c>
      <c r="Q21" s="61">
        <v>15</v>
      </c>
      <c r="R21" s="61">
        <v>0.3</v>
      </c>
      <c r="S21" s="61">
        <v>12</v>
      </c>
      <c r="T21" s="61">
        <v>0.3</v>
      </c>
      <c r="U21" s="61">
        <v>14</v>
      </c>
      <c r="V21" s="61">
        <v>0.3</v>
      </c>
      <c r="W21" s="61">
        <v>10</v>
      </c>
      <c r="X21" s="61">
        <v>0.3</v>
      </c>
    </row>
    <row r="22" spans="1:24" x14ac:dyDescent="0.2">
      <c r="A22" s="1">
        <v>9</v>
      </c>
      <c r="B22" s="65" t="s">
        <v>225</v>
      </c>
      <c r="C22" s="61">
        <v>57</v>
      </c>
      <c r="D22" s="61">
        <v>0.5</v>
      </c>
      <c r="E22" s="61">
        <v>60</v>
      </c>
      <c r="F22" s="61">
        <v>0.6</v>
      </c>
      <c r="G22" s="61">
        <v>61</v>
      </c>
      <c r="H22" s="61">
        <v>0.6</v>
      </c>
      <c r="I22" s="61">
        <v>62</v>
      </c>
      <c r="J22" s="61">
        <v>0.7</v>
      </c>
      <c r="K22" s="61">
        <v>60</v>
      </c>
      <c r="L22" s="61">
        <v>0.8</v>
      </c>
      <c r="M22" s="61">
        <v>55</v>
      </c>
      <c r="N22" s="61">
        <v>0.8</v>
      </c>
      <c r="O22" s="61">
        <v>65</v>
      </c>
      <c r="P22" s="61">
        <v>1.1000000000000001</v>
      </c>
      <c r="Q22" s="61">
        <v>47</v>
      </c>
      <c r="R22" s="61">
        <v>0.9</v>
      </c>
      <c r="S22" s="61">
        <v>51</v>
      </c>
      <c r="T22" s="61">
        <v>1.4</v>
      </c>
      <c r="U22" s="61">
        <v>46</v>
      </c>
      <c r="V22" s="61">
        <v>1.1000000000000001</v>
      </c>
      <c r="W22" s="61">
        <v>49</v>
      </c>
      <c r="X22" s="61">
        <v>1.2</v>
      </c>
    </row>
    <row r="23" spans="1:24" x14ac:dyDescent="0.2">
      <c r="A23" s="1">
        <v>10</v>
      </c>
      <c r="B23" s="65" t="s">
        <v>226</v>
      </c>
      <c r="C23" s="61">
        <v>9</v>
      </c>
      <c r="D23" s="61">
        <v>0.1</v>
      </c>
      <c r="E23" s="61">
        <v>6</v>
      </c>
      <c r="F23" s="61">
        <v>0.1</v>
      </c>
      <c r="G23" s="61">
        <v>10</v>
      </c>
      <c r="H23" s="61">
        <v>0.1</v>
      </c>
      <c r="I23" s="61">
        <v>10</v>
      </c>
      <c r="J23" s="61">
        <v>0.1</v>
      </c>
      <c r="K23" s="61">
        <v>12</v>
      </c>
      <c r="L23" s="61">
        <v>0.2</v>
      </c>
      <c r="M23" s="61">
        <v>12</v>
      </c>
      <c r="N23" s="61">
        <v>0.2</v>
      </c>
      <c r="O23" s="61">
        <v>9</v>
      </c>
      <c r="P23" s="61">
        <v>0.2</v>
      </c>
      <c r="Q23" s="61">
        <v>10</v>
      </c>
      <c r="R23" s="61">
        <v>0.2</v>
      </c>
      <c r="S23" s="61">
        <v>3</v>
      </c>
      <c r="T23" s="61">
        <v>0.1</v>
      </c>
      <c r="U23" s="61">
        <v>7</v>
      </c>
      <c r="V23" s="61">
        <v>0.2</v>
      </c>
      <c r="W23" s="61">
        <v>7</v>
      </c>
      <c r="X23" s="61">
        <v>0.2</v>
      </c>
    </row>
    <row r="24" spans="1:24" x14ac:dyDescent="0.2">
      <c r="B24" s="66"/>
      <c r="C24" s="63"/>
      <c r="D24" s="63"/>
      <c r="E24" s="63"/>
      <c r="F24" s="63"/>
      <c r="G24" s="63"/>
      <c r="H24" s="63"/>
      <c r="I24" s="63"/>
      <c r="J24" s="63"/>
      <c r="K24" s="63"/>
      <c r="L24" s="63"/>
      <c r="M24" s="63"/>
      <c r="N24" s="63"/>
      <c r="O24" s="63"/>
      <c r="P24" s="63"/>
      <c r="Q24" s="63"/>
      <c r="R24" s="63"/>
      <c r="S24" s="63"/>
      <c r="T24" s="63"/>
      <c r="U24" s="63"/>
      <c r="V24" s="63"/>
      <c r="W24" s="63"/>
      <c r="X24" s="63"/>
    </row>
    <row r="25" spans="1:24" ht="12" thickBot="1" x14ac:dyDescent="0.25">
      <c r="B25" s="204" t="s">
        <v>223</v>
      </c>
      <c r="C25" s="204"/>
      <c r="D25" s="204"/>
      <c r="E25" s="204"/>
      <c r="F25" s="204"/>
      <c r="G25" s="204"/>
      <c r="H25" s="204"/>
      <c r="I25" s="204"/>
      <c r="J25" s="204"/>
      <c r="K25" s="204"/>
      <c r="L25" s="204"/>
      <c r="M25" s="204"/>
      <c r="N25" s="204"/>
      <c r="O25" s="204"/>
      <c r="P25" s="204"/>
      <c r="Q25" s="204"/>
      <c r="R25" s="204"/>
      <c r="S25" s="204"/>
      <c r="T25" s="204"/>
      <c r="U25" s="204"/>
      <c r="V25" s="204"/>
      <c r="W25" s="204"/>
      <c r="X25" s="204"/>
    </row>
    <row r="26" spans="1:24" ht="13.9" hidden="1" customHeight="1" x14ac:dyDescent="0.2">
      <c r="B26" s="208"/>
      <c r="C26" s="208" t="s">
        <v>1</v>
      </c>
      <c r="D26" s="208"/>
      <c r="E26" s="208"/>
      <c r="F26" s="208"/>
      <c r="G26" s="208"/>
      <c r="H26" s="208"/>
      <c r="I26" s="208"/>
      <c r="J26" s="208"/>
      <c r="K26" s="208"/>
      <c r="L26" s="208"/>
      <c r="M26" s="208"/>
      <c r="N26" s="208"/>
      <c r="O26" s="208"/>
      <c r="P26" s="208"/>
      <c r="Q26" s="208"/>
      <c r="R26" s="208"/>
      <c r="S26" s="208"/>
      <c r="T26" s="208"/>
      <c r="U26" s="208"/>
      <c r="V26" s="208"/>
      <c r="W26" s="208"/>
      <c r="X26" s="208"/>
    </row>
    <row r="27" spans="1:24" ht="13.9" hidden="1" customHeight="1" x14ac:dyDescent="0.2">
      <c r="B27" s="207"/>
      <c r="C27" s="207" t="s">
        <v>0</v>
      </c>
      <c r="D27" s="207"/>
      <c r="E27" s="207"/>
      <c r="F27" s="207"/>
      <c r="G27" s="207"/>
      <c r="H27" s="207"/>
      <c r="I27" s="207"/>
      <c r="J27" s="207"/>
      <c r="K27" s="207"/>
      <c r="L27" s="207"/>
      <c r="M27" s="207"/>
      <c r="N27" s="207"/>
      <c r="O27" s="207"/>
      <c r="P27" s="207"/>
      <c r="Q27" s="207"/>
      <c r="R27" s="207"/>
      <c r="S27" s="207"/>
      <c r="T27" s="207"/>
      <c r="U27" s="207"/>
      <c r="V27" s="207"/>
      <c r="W27" s="207"/>
      <c r="X27" s="207"/>
    </row>
    <row r="28" spans="1:24" ht="13.9" hidden="1" customHeight="1" x14ac:dyDescent="0.2">
      <c r="B28" s="207"/>
      <c r="C28" s="207">
        <v>2001</v>
      </c>
      <c r="D28" s="207"/>
      <c r="E28" s="207">
        <v>2002</v>
      </c>
      <c r="F28" s="207"/>
      <c r="G28" s="207">
        <v>2003</v>
      </c>
      <c r="H28" s="207"/>
      <c r="I28" s="207">
        <v>2004</v>
      </c>
      <c r="J28" s="207"/>
      <c r="K28" s="207">
        <v>2005</v>
      </c>
      <c r="L28" s="207"/>
      <c r="M28" s="207">
        <v>2006</v>
      </c>
      <c r="N28" s="207"/>
      <c r="O28" s="207">
        <v>2007</v>
      </c>
      <c r="P28" s="207"/>
      <c r="Q28" s="207">
        <v>2008</v>
      </c>
      <c r="R28" s="207"/>
      <c r="S28" s="207">
        <v>2009</v>
      </c>
      <c r="T28" s="207"/>
      <c r="U28" s="207">
        <v>2010</v>
      </c>
      <c r="V28" s="207"/>
      <c r="W28" s="207">
        <v>2011</v>
      </c>
      <c r="X28" s="207"/>
    </row>
    <row r="29" spans="1:24" hidden="1" x14ac:dyDescent="0.2">
      <c r="B29" s="207"/>
      <c r="C29" s="102" t="s">
        <v>7</v>
      </c>
      <c r="D29" s="102" t="s">
        <v>15</v>
      </c>
      <c r="E29" s="102" t="s">
        <v>7</v>
      </c>
      <c r="F29" s="102" t="s">
        <v>15</v>
      </c>
      <c r="G29" s="102" t="s">
        <v>7</v>
      </c>
      <c r="H29" s="102" t="s">
        <v>15</v>
      </c>
      <c r="I29" s="102" t="s">
        <v>7</v>
      </c>
      <c r="J29" s="102" t="s">
        <v>15</v>
      </c>
      <c r="K29" s="102" t="s">
        <v>7</v>
      </c>
      <c r="L29" s="102" t="s">
        <v>15</v>
      </c>
      <c r="M29" s="102" t="s">
        <v>7</v>
      </c>
      <c r="N29" s="102" t="s">
        <v>15</v>
      </c>
      <c r="O29" s="102" t="s">
        <v>7</v>
      </c>
      <c r="P29" s="102" t="s">
        <v>15</v>
      </c>
      <c r="Q29" s="102" t="s">
        <v>7</v>
      </c>
      <c r="R29" s="102" t="s">
        <v>15</v>
      </c>
      <c r="S29" s="102" t="s">
        <v>7</v>
      </c>
      <c r="T29" s="102" t="s">
        <v>15</v>
      </c>
      <c r="U29" s="102" t="s">
        <v>7</v>
      </c>
      <c r="V29" s="102" t="s">
        <v>15</v>
      </c>
      <c r="W29" s="102" t="s">
        <v>7</v>
      </c>
      <c r="X29" s="102" t="s">
        <v>15</v>
      </c>
    </row>
    <row r="30" spans="1:24" x14ac:dyDescent="0.2">
      <c r="B30" s="65" t="s">
        <v>8</v>
      </c>
      <c r="C30" s="105">
        <v>8976</v>
      </c>
      <c r="D30" s="61">
        <v>100</v>
      </c>
      <c r="E30" s="105">
        <v>8828</v>
      </c>
      <c r="F30" s="61">
        <v>100</v>
      </c>
      <c r="G30" s="105">
        <v>9025</v>
      </c>
      <c r="H30" s="61">
        <v>100</v>
      </c>
      <c r="I30" s="105">
        <v>8447</v>
      </c>
      <c r="J30" s="61">
        <v>100</v>
      </c>
      <c r="K30" s="105">
        <v>7487</v>
      </c>
      <c r="L30" s="61">
        <v>100</v>
      </c>
      <c r="M30" s="105">
        <v>6396</v>
      </c>
      <c r="N30" s="61">
        <v>100</v>
      </c>
      <c r="O30" s="105">
        <v>6687</v>
      </c>
      <c r="P30" s="61">
        <v>100</v>
      </c>
      <c r="Q30" s="105">
        <v>6175</v>
      </c>
      <c r="R30" s="61">
        <v>100</v>
      </c>
      <c r="S30" s="105">
        <v>4570</v>
      </c>
      <c r="T30" s="61">
        <v>100</v>
      </c>
      <c r="U30" s="105">
        <v>5154</v>
      </c>
      <c r="V30" s="61">
        <v>100</v>
      </c>
      <c r="W30" s="105">
        <v>4691</v>
      </c>
      <c r="X30" s="61">
        <v>100</v>
      </c>
    </row>
    <row r="31" spans="1:24" x14ac:dyDescent="0.2">
      <c r="A31" s="1">
        <v>1</v>
      </c>
      <c r="B31" s="65" t="s">
        <v>6</v>
      </c>
      <c r="C31" s="105">
        <v>2721</v>
      </c>
      <c r="D31" s="61">
        <v>30.3</v>
      </c>
      <c r="E31" s="105">
        <v>2596</v>
      </c>
      <c r="F31" s="61">
        <v>29.4</v>
      </c>
      <c r="G31" s="105">
        <v>2753</v>
      </c>
      <c r="H31" s="61">
        <v>30.5</v>
      </c>
      <c r="I31" s="105">
        <v>2580</v>
      </c>
      <c r="J31" s="61">
        <v>30.5</v>
      </c>
      <c r="K31" s="105">
        <v>2225</v>
      </c>
      <c r="L31" s="61">
        <v>29.7</v>
      </c>
      <c r="M31" s="105">
        <v>1978</v>
      </c>
      <c r="N31" s="61">
        <v>30.9</v>
      </c>
      <c r="O31" s="105">
        <v>2105</v>
      </c>
      <c r="P31" s="61">
        <v>31.5</v>
      </c>
      <c r="Q31" s="105">
        <v>2018</v>
      </c>
      <c r="R31" s="61">
        <v>32.700000000000003</v>
      </c>
      <c r="S31" s="105">
        <v>1486</v>
      </c>
      <c r="T31" s="61">
        <v>32.5</v>
      </c>
      <c r="U31" s="105">
        <v>1662</v>
      </c>
      <c r="V31" s="61">
        <v>32.200000000000003</v>
      </c>
      <c r="W31" s="105">
        <v>1470</v>
      </c>
      <c r="X31" s="61">
        <v>31.3</v>
      </c>
    </row>
    <row r="32" spans="1:24" x14ac:dyDescent="0.2">
      <c r="A32" s="1">
        <v>2</v>
      </c>
      <c r="B32" s="65" t="s">
        <v>4</v>
      </c>
      <c r="C32" s="105">
        <v>1516</v>
      </c>
      <c r="D32" s="61">
        <v>16.899999999999999</v>
      </c>
      <c r="E32" s="105">
        <v>1436</v>
      </c>
      <c r="F32" s="61">
        <v>16.3</v>
      </c>
      <c r="G32" s="105">
        <v>1394</v>
      </c>
      <c r="H32" s="61">
        <v>15.4</v>
      </c>
      <c r="I32" s="105">
        <v>1403</v>
      </c>
      <c r="J32" s="61">
        <v>16.600000000000001</v>
      </c>
      <c r="K32" s="105">
        <v>1213</v>
      </c>
      <c r="L32" s="61">
        <v>16.2</v>
      </c>
      <c r="M32" s="61">
        <v>992</v>
      </c>
      <c r="N32" s="61">
        <v>15.5</v>
      </c>
      <c r="O32" s="61">
        <v>976</v>
      </c>
      <c r="P32" s="61">
        <v>14.6</v>
      </c>
      <c r="Q32" s="61">
        <v>870</v>
      </c>
      <c r="R32" s="61">
        <v>14.1</v>
      </c>
      <c r="S32" s="61">
        <v>569</v>
      </c>
      <c r="T32" s="61">
        <v>12.5</v>
      </c>
      <c r="U32" s="61">
        <v>698</v>
      </c>
      <c r="V32" s="61">
        <v>13.5</v>
      </c>
      <c r="W32" s="61">
        <v>701</v>
      </c>
      <c r="X32" s="61">
        <v>14.9</v>
      </c>
    </row>
    <row r="33" spans="1:24" x14ac:dyDescent="0.2">
      <c r="A33" s="1">
        <v>3</v>
      </c>
      <c r="B33" s="65" t="s">
        <v>14</v>
      </c>
      <c r="C33" s="105">
        <v>1450</v>
      </c>
      <c r="D33" s="61">
        <v>16.2</v>
      </c>
      <c r="E33" s="105">
        <v>1414</v>
      </c>
      <c r="F33" s="61">
        <v>16</v>
      </c>
      <c r="G33" s="105">
        <v>1496</v>
      </c>
      <c r="H33" s="61">
        <v>16.600000000000001</v>
      </c>
      <c r="I33" s="105">
        <v>1369</v>
      </c>
      <c r="J33" s="61">
        <v>16.2</v>
      </c>
      <c r="K33" s="105">
        <v>1152</v>
      </c>
      <c r="L33" s="61">
        <v>15.4</v>
      </c>
      <c r="M33" s="61">
        <v>923</v>
      </c>
      <c r="N33" s="61">
        <v>14.4</v>
      </c>
      <c r="O33" s="61">
        <v>964</v>
      </c>
      <c r="P33" s="61">
        <v>14.4</v>
      </c>
      <c r="Q33" s="61">
        <v>880</v>
      </c>
      <c r="R33" s="61">
        <v>14.3</v>
      </c>
      <c r="S33" s="61">
        <v>650</v>
      </c>
      <c r="T33" s="61">
        <v>14.2</v>
      </c>
      <c r="U33" s="61">
        <v>751</v>
      </c>
      <c r="V33" s="61">
        <v>14.6</v>
      </c>
      <c r="W33" s="61">
        <v>641</v>
      </c>
      <c r="X33" s="61">
        <v>13.7</v>
      </c>
    </row>
    <row r="34" spans="1:24" x14ac:dyDescent="0.2">
      <c r="A34" s="1">
        <v>4</v>
      </c>
      <c r="B34" s="65" t="s">
        <v>10</v>
      </c>
      <c r="C34" s="105">
        <v>1000</v>
      </c>
      <c r="D34" s="61">
        <v>11.1</v>
      </c>
      <c r="E34" s="105">
        <v>1021</v>
      </c>
      <c r="F34" s="61">
        <v>11.6</v>
      </c>
      <c r="G34" s="105">
        <v>1133</v>
      </c>
      <c r="H34" s="61">
        <v>12.6</v>
      </c>
      <c r="I34" s="105">
        <v>1070</v>
      </c>
      <c r="J34" s="61">
        <v>12.7</v>
      </c>
      <c r="K34" s="61">
        <v>990</v>
      </c>
      <c r="L34" s="61">
        <v>13.2</v>
      </c>
      <c r="M34" s="61">
        <v>831</v>
      </c>
      <c r="N34" s="61">
        <v>13</v>
      </c>
      <c r="O34" s="61">
        <v>935</v>
      </c>
      <c r="P34" s="61">
        <v>14</v>
      </c>
      <c r="Q34" s="61">
        <v>892</v>
      </c>
      <c r="R34" s="61">
        <v>14.4</v>
      </c>
      <c r="S34" s="61">
        <v>738</v>
      </c>
      <c r="T34" s="61">
        <v>16.100000000000001</v>
      </c>
      <c r="U34" s="61">
        <v>847</v>
      </c>
      <c r="V34" s="61">
        <v>16.399999999999999</v>
      </c>
      <c r="W34" s="61">
        <v>763</v>
      </c>
      <c r="X34" s="61">
        <v>16.3</v>
      </c>
    </row>
    <row r="35" spans="1:24" x14ac:dyDescent="0.2">
      <c r="A35" s="1">
        <v>5</v>
      </c>
      <c r="B35" s="65" t="s">
        <v>3</v>
      </c>
      <c r="C35" s="105">
        <v>1574</v>
      </c>
      <c r="D35" s="61">
        <v>17.5</v>
      </c>
      <c r="E35" s="105">
        <v>1535</v>
      </c>
      <c r="F35" s="61">
        <v>17.399999999999999</v>
      </c>
      <c r="G35" s="105">
        <v>1477</v>
      </c>
      <c r="H35" s="61">
        <v>16.399999999999999</v>
      </c>
      <c r="I35" s="105">
        <v>1297</v>
      </c>
      <c r="J35" s="61">
        <v>15.4</v>
      </c>
      <c r="K35" s="105">
        <v>1141</v>
      </c>
      <c r="L35" s="61">
        <v>15.2</v>
      </c>
      <c r="M35" s="105">
        <v>1075</v>
      </c>
      <c r="N35" s="61">
        <v>16.8</v>
      </c>
      <c r="O35" s="61">
        <v>963</v>
      </c>
      <c r="P35" s="61">
        <v>14.4</v>
      </c>
      <c r="Q35" s="61">
        <v>860</v>
      </c>
      <c r="R35" s="61">
        <v>13.9</v>
      </c>
      <c r="S35" s="61">
        <v>603</v>
      </c>
      <c r="T35" s="61">
        <v>13.2</v>
      </c>
      <c r="U35" s="61">
        <v>613</v>
      </c>
      <c r="V35" s="61">
        <v>11.9</v>
      </c>
      <c r="W35" s="61">
        <v>597</v>
      </c>
      <c r="X35" s="61">
        <v>12.7</v>
      </c>
    </row>
    <row r="36" spans="1:24" x14ac:dyDescent="0.2">
      <c r="A36" s="1">
        <v>6</v>
      </c>
      <c r="B36" s="65" t="s">
        <v>13</v>
      </c>
      <c r="C36" s="61">
        <v>581</v>
      </c>
      <c r="D36" s="61">
        <v>6.5</v>
      </c>
      <c r="E36" s="61">
        <v>702</v>
      </c>
      <c r="F36" s="61">
        <v>8</v>
      </c>
      <c r="G36" s="61">
        <v>653</v>
      </c>
      <c r="H36" s="61">
        <v>7.2</v>
      </c>
      <c r="I36" s="61">
        <v>616</v>
      </c>
      <c r="J36" s="61">
        <v>7.3</v>
      </c>
      <c r="K36" s="61">
        <v>643</v>
      </c>
      <c r="L36" s="61">
        <v>8.6</v>
      </c>
      <c r="M36" s="61">
        <v>524</v>
      </c>
      <c r="N36" s="61">
        <v>8.1999999999999993</v>
      </c>
      <c r="O36" s="61">
        <v>649</v>
      </c>
      <c r="P36" s="61">
        <v>9.6999999999999993</v>
      </c>
      <c r="Q36" s="61">
        <v>546</v>
      </c>
      <c r="R36" s="61">
        <v>8.8000000000000007</v>
      </c>
      <c r="S36" s="61">
        <v>444</v>
      </c>
      <c r="T36" s="61">
        <v>9.6999999999999993</v>
      </c>
      <c r="U36" s="61">
        <v>500</v>
      </c>
      <c r="V36" s="61">
        <v>9.6999999999999993</v>
      </c>
      <c r="W36" s="61">
        <v>448</v>
      </c>
      <c r="X36" s="61">
        <v>9.6</v>
      </c>
    </row>
    <row r="37" spans="1:24" x14ac:dyDescent="0.2">
      <c r="A37" s="1">
        <v>7</v>
      </c>
      <c r="B37" s="65" t="s">
        <v>9</v>
      </c>
      <c r="C37" s="61">
        <v>52</v>
      </c>
      <c r="D37" s="61">
        <v>0.6</v>
      </c>
      <c r="E37" s="61">
        <v>60</v>
      </c>
      <c r="F37" s="61">
        <v>0.7</v>
      </c>
      <c r="G37" s="61">
        <v>43</v>
      </c>
      <c r="H37" s="61">
        <v>0.5</v>
      </c>
      <c r="I37" s="61">
        <v>43</v>
      </c>
      <c r="J37" s="61">
        <v>0.5</v>
      </c>
      <c r="K37" s="61">
        <v>50</v>
      </c>
      <c r="L37" s="61">
        <v>0.7</v>
      </c>
      <c r="M37" s="61">
        <v>21</v>
      </c>
      <c r="N37" s="61">
        <v>0.3</v>
      </c>
      <c r="O37" s="61">
        <v>31</v>
      </c>
      <c r="P37" s="61">
        <v>0.5</v>
      </c>
      <c r="Q37" s="61">
        <v>34</v>
      </c>
      <c r="R37" s="61">
        <v>0.6</v>
      </c>
      <c r="S37" s="61">
        <v>23</v>
      </c>
      <c r="T37" s="61">
        <v>0.5</v>
      </c>
      <c r="U37" s="61">
        <v>32</v>
      </c>
      <c r="V37" s="61">
        <v>0.6</v>
      </c>
      <c r="W37" s="61">
        <v>26</v>
      </c>
      <c r="X37" s="61">
        <v>0.6</v>
      </c>
    </row>
    <row r="38" spans="1:24" x14ac:dyDescent="0.2">
      <c r="A38" s="1">
        <v>8</v>
      </c>
      <c r="B38" s="65" t="s">
        <v>5</v>
      </c>
      <c r="C38" s="61">
        <v>50</v>
      </c>
      <c r="D38" s="61">
        <v>0.6</v>
      </c>
      <c r="E38" s="61">
        <v>29</v>
      </c>
      <c r="F38" s="61">
        <v>0.3</v>
      </c>
      <c r="G38" s="61">
        <v>31</v>
      </c>
      <c r="H38" s="61">
        <v>0.3</v>
      </c>
      <c r="I38" s="61">
        <v>27</v>
      </c>
      <c r="J38" s="61">
        <v>0.3</v>
      </c>
      <c r="K38" s="61">
        <v>34</v>
      </c>
      <c r="L38" s="61">
        <v>0.5</v>
      </c>
      <c r="M38" s="61">
        <v>22</v>
      </c>
      <c r="N38" s="61">
        <v>0.3</v>
      </c>
      <c r="O38" s="61">
        <v>25</v>
      </c>
      <c r="P38" s="61">
        <v>0.4</v>
      </c>
      <c r="Q38" s="61">
        <v>32</v>
      </c>
      <c r="R38" s="61">
        <v>0.5</v>
      </c>
      <c r="S38" s="61">
        <v>21</v>
      </c>
      <c r="T38" s="61">
        <v>0.5</v>
      </c>
      <c r="U38" s="61">
        <v>22</v>
      </c>
      <c r="V38" s="61">
        <v>0.4</v>
      </c>
      <c r="W38" s="61">
        <v>17</v>
      </c>
      <c r="X38" s="61">
        <v>0.4</v>
      </c>
    </row>
    <row r="39" spans="1:24" x14ac:dyDescent="0.2">
      <c r="A39" s="1">
        <v>9</v>
      </c>
      <c r="B39" s="65" t="s">
        <v>225</v>
      </c>
      <c r="C39" s="61">
        <v>15</v>
      </c>
      <c r="D39" s="61">
        <v>0.2</v>
      </c>
      <c r="E39" s="61">
        <v>25</v>
      </c>
      <c r="F39" s="61">
        <v>0.3</v>
      </c>
      <c r="G39" s="61">
        <v>33</v>
      </c>
      <c r="H39" s="61">
        <v>0.4</v>
      </c>
      <c r="I39" s="61">
        <v>23</v>
      </c>
      <c r="J39" s="61">
        <v>0.3</v>
      </c>
      <c r="K39" s="61">
        <v>24</v>
      </c>
      <c r="L39" s="61">
        <v>0.3</v>
      </c>
      <c r="M39" s="61">
        <v>16</v>
      </c>
      <c r="N39" s="61">
        <v>0.3</v>
      </c>
      <c r="O39" s="61">
        <v>25</v>
      </c>
      <c r="P39" s="61">
        <v>0.4</v>
      </c>
      <c r="Q39" s="61">
        <v>29</v>
      </c>
      <c r="R39" s="61">
        <v>0.5</v>
      </c>
      <c r="S39" s="61">
        <v>25</v>
      </c>
      <c r="T39" s="61">
        <v>0.5</v>
      </c>
      <c r="U39" s="61">
        <v>23</v>
      </c>
      <c r="V39" s="61">
        <v>0.4</v>
      </c>
      <c r="W39" s="61">
        <v>19</v>
      </c>
      <c r="X39" s="61">
        <v>0.4</v>
      </c>
    </row>
    <row r="40" spans="1:24" x14ac:dyDescent="0.2">
      <c r="A40" s="1">
        <v>10</v>
      </c>
      <c r="B40" s="65" t="s">
        <v>226</v>
      </c>
      <c r="C40" s="61">
        <v>17</v>
      </c>
      <c r="D40" s="61">
        <v>0.2</v>
      </c>
      <c r="E40" s="61">
        <v>10</v>
      </c>
      <c r="F40" s="61">
        <v>0.1</v>
      </c>
      <c r="G40" s="61">
        <v>12</v>
      </c>
      <c r="H40" s="61">
        <v>0.1</v>
      </c>
      <c r="I40" s="61">
        <v>19</v>
      </c>
      <c r="J40" s="61">
        <v>0.2</v>
      </c>
      <c r="K40" s="61">
        <v>15</v>
      </c>
      <c r="L40" s="61">
        <v>0.2</v>
      </c>
      <c r="M40" s="61">
        <v>14</v>
      </c>
      <c r="N40" s="61">
        <v>0.2</v>
      </c>
      <c r="O40" s="61">
        <v>14</v>
      </c>
      <c r="P40" s="61">
        <v>0.2</v>
      </c>
      <c r="Q40" s="61">
        <v>14</v>
      </c>
      <c r="R40" s="61">
        <v>0.2</v>
      </c>
      <c r="S40" s="61">
        <v>11</v>
      </c>
      <c r="T40" s="61">
        <v>0.2</v>
      </c>
      <c r="U40" s="61">
        <v>6</v>
      </c>
      <c r="V40" s="61">
        <v>0.1</v>
      </c>
      <c r="W40" s="61">
        <v>9</v>
      </c>
      <c r="X40" s="61">
        <v>0.2</v>
      </c>
    </row>
    <row r="41" spans="1:24" x14ac:dyDescent="0.2">
      <c r="B41" s="66"/>
      <c r="C41" s="63"/>
      <c r="D41" s="63"/>
      <c r="E41" s="63"/>
      <c r="F41" s="63"/>
      <c r="G41" s="63"/>
      <c r="H41" s="63"/>
      <c r="I41" s="63"/>
      <c r="J41" s="63"/>
      <c r="K41" s="63"/>
      <c r="L41" s="63"/>
      <c r="M41" s="63"/>
      <c r="N41" s="63"/>
      <c r="O41" s="63"/>
      <c r="P41" s="63"/>
      <c r="Q41" s="63"/>
      <c r="R41" s="63"/>
      <c r="S41" s="63"/>
      <c r="T41" s="63"/>
      <c r="U41" s="63"/>
      <c r="V41" s="63"/>
      <c r="W41" s="63"/>
      <c r="X41" s="63"/>
    </row>
    <row r="42" spans="1:24" ht="12" thickBot="1" x14ac:dyDescent="0.25">
      <c r="B42" s="204" t="s">
        <v>222</v>
      </c>
      <c r="C42" s="204"/>
      <c r="D42" s="204"/>
      <c r="E42" s="204"/>
      <c r="F42" s="204"/>
      <c r="G42" s="204"/>
      <c r="H42" s="204"/>
      <c r="I42" s="204"/>
      <c r="J42" s="204"/>
      <c r="K42" s="204"/>
      <c r="L42" s="204"/>
      <c r="M42" s="204"/>
      <c r="N42" s="204"/>
      <c r="O42" s="204"/>
      <c r="P42" s="204"/>
      <c r="Q42" s="204"/>
      <c r="R42" s="204"/>
      <c r="S42" s="204"/>
      <c r="T42" s="204"/>
      <c r="U42" s="204"/>
      <c r="V42" s="204"/>
      <c r="W42" s="204"/>
      <c r="X42" s="204"/>
    </row>
    <row r="43" spans="1:24" ht="13.9" hidden="1" customHeight="1" x14ac:dyDescent="0.2">
      <c r="B43" s="208"/>
      <c r="C43" s="208" t="s">
        <v>1</v>
      </c>
      <c r="D43" s="208"/>
      <c r="E43" s="208"/>
      <c r="F43" s="208"/>
      <c r="G43" s="208"/>
      <c r="H43" s="208"/>
      <c r="I43" s="208"/>
      <c r="J43" s="208"/>
      <c r="K43" s="208"/>
      <c r="L43" s="208"/>
      <c r="M43" s="208"/>
      <c r="N43" s="208"/>
      <c r="O43" s="208"/>
      <c r="P43" s="208"/>
      <c r="Q43" s="208"/>
      <c r="R43" s="208"/>
      <c r="S43" s="208"/>
      <c r="T43" s="208"/>
      <c r="U43" s="208"/>
      <c r="V43" s="208"/>
      <c r="W43" s="208"/>
      <c r="X43" s="208"/>
    </row>
    <row r="44" spans="1:24" ht="13.9" hidden="1" customHeight="1" x14ac:dyDescent="0.2">
      <c r="B44" s="207"/>
      <c r="C44" s="207" t="s">
        <v>0</v>
      </c>
      <c r="D44" s="207"/>
      <c r="E44" s="207"/>
      <c r="F44" s="207"/>
      <c r="G44" s="207"/>
      <c r="H44" s="207"/>
      <c r="I44" s="207"/>
      <c r="J44" s="207"/>
      <c r="K44" s="207"/>
      <c r="L44" s="207"/>
      <c r="M44" s="207"/>
      <c r="N44" s="207"/>
      <c r="O44" s="207"/>
      <c r="P44" s="207"/>
      <c r="Q44" s="207"/>
      <c r="R44" s="207"/>
      <c r="S44" s="207"/>
      <c r="T44" s="207"/>
      <c r="U44" s="207"/>
      <c r="V44" s="207"/>
      <c r="W44" s="207"/>
      <c r="X44" s="207"/>
    </row>
    <row r="45" spans="1:24" ht="13.9" hidden="1" customHeight="1" x14ac:dyDescent="0.2">
      <c r="B45" s="207"/>
      <c r="C45" s="207">
        <v>2001</v>
      </c>
      <c r="D45" s="207"/>
      <c r="E45" s="207">
        <v>2002</v>
      </c>
      <c r="F45" s="207"/>
      <c r="G45" s="207">
        <v>2003</v>
      </c>
      <c r="H45" s="207"/>
      <c r="I45" s="207">
        <v>2004</v>
      </c>
      <c r="J45" s="207"/>
      <c r="K45" s="207">
        <v>2005</v>
      </c>
      <c r="L45" s="207"/>
      <c r="M45" s="207">
        <v>2006</v>
      </c>
      <c r="N45" s="207"/>
      <c r="O45" s="207">
        <v>2007</v>
      </c>
      <c r="P45" s="207"/>
      <c r="Q45" s="207">
        <v>2008</v>
      </c>
      <c r="R45" s="207"/>
      <c r="S45" s="207">
        <v>2009</v>
      </c>
      <c r="T45" s="207"/>
      <c r="U45" s="207">
        <v>2010</v>
      </c>
      <c r="V45" s="207"/>
      <c r="W45" s="207">
        <v>2011</v>
      </c>
      <c r="X45" s="207"/>
    </row>
    <row r="46" spans="1:24" hidden="1" x14ac:dyDescent="0.2">
      <c r="B46" s="207"/>
      <c r="C46" s="102" t="s">
        <v>7</v>
      </c>
      <c r="D46" s="102" t="s">
        <v>15</v>
      </c>
      <c r="E46" s="102" t="s">
        <v>7</v>
      </c>
      <c r="F46" s="102" t="s">
        <v>15</v>
      </c>
      <c r="G46" s="102" t="s">
        <v>7</v>
      </c>
      <c r="H46" s="102" t="s">
        <v>15</v>
      </c>
      <c r="I46" s="102" t="s">
        <v>7</v>
      </c>
      <c r="J46" s="102" t="s">
        <v>15</v>
      </c>
      <c r="K46" s="102" t="s">
        <v>7</v>
      </c>
      <c r="L46" s="102" t="s">
        <v>15</v>
      </c>
      <c r="M46" s="102" t="s">
        <v>7</v>
      </c>
      <c r="N46" s="102" t="s">
        <v>15</v>
      </c>
      <c r="O46" s="102" t="s">
        <v>7</v>
      </c>
      <c r="P46" s="102" t="s">
        <v>15</v>
      </c>
      <c r="Q46" s="102" t="s">
        <v>7</v>
      </c>
      <c r="R46" s="102" t="s">
        <v>15</v>
      </c>
      <c r="S46" s="102" t="s">
        <v>7</v>
      </c>
      <c r="T46" s="102" t="s">
        <v>15</v>
      </c>
      <c r="U46" s="102" t="s">
        <v>7</v>
      </c>
      <c r="V46" s="102" t="s">
        <v>15</v>
      </c>
      <c r="W46" s="102" t="s">
        <v>7</v>
      </c>
      <c r="X46" s="102" t="s">
        <v>15</v>
      </c>
    </row>
    <row r="47" spans="1:24" x14ac:dyDescent="0.2">
      <c r="B47" s="65" t="s">
        <v>8</v>
      </c>
      <c r="C47" s="105">
        <v>8599</v>
      </c>
      <c r="D47" s="61">
        <v>100</v>
      </c>
      <c r="E47" s="105">
        <v>8416</v>
      </c>
      <c r="F47" s="61">
        <v>100</v>
      </c>
      <c r="G47" s="105">
        <v>7741</v>
      </c>
      <c r="H47" s="61">
        <v>100</v>
      </c>
      <c r="I47" s="105">
        <v>7650</v>
      </c>
      <c r="J47" s="61">
        <v>100</v>
      </c>
      <c r="K47" s="105">
        <v>6822</v>
      </c>
      <c r="L47" s="61">
        <v>100</v>
      </c>
      <c r="M47" s="105">
        <v>6307</v>
      </c>
      <c r="N47" s="61">
        <v>100</v>
      </c>
      <c r="O47" s="105">
        <v>5911</v>
      </c>
      <c r="P47" s="61">
        <v>100</v>
      </c>
      <c r="Q47" s="105">
        <v>5206</v>
      </c>
      <c r="R47" s="61">
        <v>100</v>
      </c>
      <c r="S47" s="105">
        <v>3466</v>
      </c>
      <c r="T47" s="61">
        <v>100</v>
      </c>
      <c r="U47" s="105">
        <v>4033</v>
      </c>
      <c r="V47" s="61">
        <v>100</v>
      </c>
      <c r="W47" s="105">
        <v>4036</v>
      </c>
      <c r="X47" s="61">
        <v>100</v>
      </c>
    </row>
    <row r="48" spans="1:24" x14ac:dyDescent="0.2">
      <c r="A48" s="1">
        <v>1</v>
      </c>
      <c r="B48" s="65" t="s">
        <v>6</v>
      </c>
      <c r="C48" s="105">
        <v>2197</v>
      </c>
      <c r="D48" s="61">
        <v>25.5</v>
      </c>
      <c r="E48" s="105">
        <v>2105</v>
      </c>
      <c r="F48" s="61">
        <v>25</v>
      </c>
      <c r="G48" s="105">
        <v>2034</v>
      </c>
      <c r="H48" s="61">
        <v>26.3</v>
      </c>
      <c r="I48" s="105">
        <v>2031</v>
      </c>
      <c r="J48" s="61">
        <v>26.5</v>
      </c>
      <c r="K48" s="105">
        <v>1844</v>
      </c>
      <c r="L48" s="61">
        <v>27</v>
      </c>
      <c r="M48" s="105">
        <v>1681</v>
      </c>
      <c r="N48" s="61">
        <v>26.7</v>
      </c>
      <c r="O48" s="105">
        <v>1649</v>
      </c>
      <c r="P48" s="61">
        <v>27.9</v>
      </c>
      <c r="Q48" s="105">
        <v>1405</v>
      </c>
      <c r="R48" s="61">
        <v>27</v>
      </c>
      <c r="S48" s="105">
        <v>1019</v>
      </c>
      <c r="T48" s="61">
        <v>29.4</v>
      </c>
      <c r="U48" s="105">
        <v>1153</v>
      </c>
      <c r="V48" s="61">
        <v>28.6</v>
      </c>
      <c r="W48" s="105">
        <v>1133</v>
      </c>
      <c r="X48" s="61">
        <v>28.1</v>
      </c>
    </row>
    <row r="49" spans="1:24" x14ac:dyDescent="0.2">
      <c r="A49" s="1">
        <v>2</v>
      </c>
      <c r="B49" s="65" t="s">
        <v>4</v>
      </c>
      <c r="C49" s="105">
        <v>2782</v>
      </c>
      <c r="D49" s="61">
        <v>32.4</v>
      </c>
      <c r="E49" s="105">
        <v>2680</v>
      </c>
      <c r="F49" s="61">
        <v>31.8</v>
      </c>
      <c r="G49" s="105">
        <v>2346</v>
      </c>
      <c r="H49" s="61">
        <v>30.3</v>
      </c>
      <c r="I49" s="105">
        <v>2447</v>
      </c>
      <c r="J49" s="61">
        <v>32</v>
      </c>
      <c r="K49" s="105">
        <v>2150</v>
      </c>
      <c r="L49" s="61">
        <v>31.5</v>
      </c>
      <c r="M49" s="105">
        <v>1972</v>
      </c>
      <c r="N49" s="61">
        <v>31.3</v>
      </c>
      <c r="O49" s="105">
        <v>1788</v>
      </c>
      <c r="P49" s="61">
        <v>30.2</v>
      </c>
      <c r="Q49" s="105">
        <v>1546</v>
      </c>
      <c r="R49" s="61">
        <v>29.7</v>
      </c>
      <c r="S49" s="61">
        <v>855</v>
      </c>
      <c r="T49" s="61">
        <v>24.7</v>
      </c>
      <c r="U49" s="105">
        <v>1068</v>
      </c>
      <c r="V49" s="61">
        <v>26.5</v>
      </c>
      <c r="W49" s="105">
        <v>1137</v>
      </c>
      <c r="X49" s="61">
        <v>28.2</v>
      </c>
    </row>
    <row r="50" spans="1:24" x14ac:dyDescent="0.2">
      <c r="A50" s="1">
        <v>3</v>
      </c>
      <c r="B50" s="65" t="s">
        <v>14</v>
      </c>
      <c r="C50" s="105">
        <v>1254</v>
      </c>
      <c r="D50" s="61">
        <v>14.6</v>
      </c>
      <c r="E50" s="105">
        <v>1225</v>
      </c>
      <c r="F50" s="61">
        <v>14.6</v>
      </c>
      <c r="G50" s="105">
        <v>1138</v>
      </c>
      <c r="H50" s="61">
        <v>14.7</v>
      </c>
      <c r="I50" s="105">
        <v>1107</v>
      </c>
      <c r="J50" s="61">
        <v>14.5</v>
      </c>
      <c r="K50" s="61">
        <v>968</v>
      </c>
      <c r="L50" s="61">
        <v>14.2</v>
      </c>
      <c r="M50" s="61">
        <v>844</v>
      </c>
      <c r="N50" s="61">
        <v>13.4</v>
      </c>
      <c r="O50" s="61">
        <v>788</v>
      </c>
      <c r="P50" s="61">
        <v>13.3</v>
      </c>
      <c r="Q50" s="61">
        <v>749</v>
      </c>
      <c r="R50" s="61">
        <v>14.4</v>
      </c>
      <c r="S50" s="61">
        <v>514</v>
      </c>
      <c r="T50" s="61">
        <v>14.8</v>
      </c>
      <c r="U50" s="61">
        <v>559</v>
      </c>
      <c r="V50" s="61">
        <v>13.9</v>
      </c>
      <c r="W50" s="61">
        <v>567</v>
      </c>
      <c r="X50" s="61">
        <v>14</v>
      </c>
    </row>
    <row r="51" spans="1:24" x14ac:dyDescent="0.2">
      <c r="A51" s="1">
        <v>4</v>
      </c>
      <c r="B51" s="65" t="s">
        <v>10</v>
      </c>
      <c r="C51" s="61">
        <v>474</v>
      </c>
      <c r="D51" s="61">
        <v>5.5</v>
      </c>
      <c r="E51" s="61">
        <v>545</v>
      </c>
      <c r="F51" s="61">
        <v>6.5</v>
      </c>
      <c r="G51" s="61">
        <v>515</v>
      </c>
      <c r="H51" s="61">
        <v>6.7</v>
      </c>
      <c r="I51" s="61">
        <v>441</v>
      </c>
      <c r="J51" s="61">
        <v>5.8</v>
      </c>
      <c r="K51" s="61">
        <v>391</v>
      </c>
      <c r="L51" s="61">
        <v>5.7</v>
      </c>
      <c r="M51" s="61">
        <v>416</v>
      </c>
      <c r="N51" s="61">
        <v>6.6</v>
      </c>
      <c r="O51" s="61">
        <v>407</v>
      </c>
      <c r="P51" s="61">
        <v>6.9</v>
      </c>
      <c r="Q51" s="61">
        <v>365</v>
      </c>
      <c r="R51" s="61">
        <v>7</v>
      </c>
      <c r="S51" s="61">
        <v>304</v>
      </c>
      <c r="T51" s="61">
        <v>8.8000000000000007</v>
      </c>
      <c r="U51" s="61">
        <v>364</v>
      </c>
      <c r="V51" s="61">
        <v>9</v>
      </c>
      <c r="W51" s="61">
        <v>324</v>
      </c>
      <c r="X51" s="61">
        <v>8</v>
      </c>
    </row>
    <row r="52" spans="1:24" x14ac:dyDescent="0.2">
      <c r="A52" s="1">
        <v>5</v>
      </c>
      <c r="B52" s="65" t="s">
        <v>3</v>
      </c>
      <c r="C52" s="105">
        <v>1261</v>
      </c>
      <c r="D52" s="61">
        <v>14.7</v>
      </c>
      <c r="E52" s="105">
        <v>1237</v>
      </c>
      <c r="F52" s="61">
        <v>14.7</v>
      </c>
      <c r="G52" s="105">
        <v>1103</v>
      </c>
      <c r="H52" s="61">
        <v>14.2</v>
      </c>
      <c r="I52" s="105">
        <v>1020</v>
      </c>
      <c r="J52" s="61">
        <v>13.3</v>
      </c>
      <c r="K52" s="61">
        <v>895</v>
      </c>
      <c r="L52" s="61">
        <v>13.1</v>
      </c>
      <c r="M52" s="61">
        <v>841</v>
      </c>
      <c r="N52" s="61">
        <v>13.3</v>
      </c>
      <c r="O52" s="61">
        <v>726</v>
      </c>
      <c r="P52" s="61">
        <v>12.3</v>
      </c>
      <c r="Q52" s="61">
        <v>634</v>
      </c>
      <c r="R52" s="61">
        <v>12.2</v>
      </c>
      <c r="S52" s="61">
        <v>414</v>
      </c>
      <c r="T52" s="61">
        <v>11.9</v>
      </c>
      <c r="U52" s="61">
        <v>433</v>
      </c>
      <c r="V52" s="61">
        <v>10.7</v>
      </c>
      <c r="W52" s="61">
        <v>433</v>
      </c>
      <c r="X52" s="61">
        <v>10.7</v>
      </c>
    </row>
    <row r="53" spans="1:24" x14ac:dyDescent="0.2">
      <c r="A53" s="1">
        <v>6</v>
      </c>
      <c r="B53" s="65" t="s">
        <v>13</v>
      </c>
      <c r="C53" s="61">
        <v>496</v>
      </c>
      <c r="D53" s="61">
        <v>5.8</v>
      </c>
      <c r="E53" s="61">
        <v>493</v>
      </c>
      <c r="F53" s="61">
        <v>5.9</v>
      </c>
      <c r="G53" s="61">
        <v>466</v>
      </c>
      <c r="H53" s="61">
        <v>6</v>
      </c>
      <c r="I53" s="61">
        <v>480</v>
      </c>
      <c r="J53" s="61">
        <v>6.3</v>
      </c>
      <c r="K53" s="61">
        <v>454</v>
      </c>
      <c r="L53" s="61">
        <v>6.7</v>
      </c>
      <c r="M53" s="61">
        <v>444</v>
      </c>
      <c r="N53" s="61">
        <v>7</v>
      </c>
      <c r="O53" s="61">
        <v>416</v>
      </c>
      <c r="P53" s="61">
        <v>7</v>
      </c>
      <c r="Q53" s="61">
        <v>380</v>
      </c>
      <c r="R53" s="61">
        <v>7.3</v>
      </c>
      <c r="S53" s="61">
        <v>277</v>
      </c>
      <c r="T53" s="61">
        <v>8</v>
      </c>
      <c r="U53" s="61">
        <v>355</v>
      </c>
      <c r="V53" s="61">
        <v>8.8000000000000007</v>
      </c>
      <c r="W53" s="61">
        <v>357</v>
      </c>
      <c r="X53" s="61">
        <v>8.8000000000000007</v>
      </c>
    </row>
    <row r="54" spans="1:24" x14ac:dyDescent="0.2">
      <c r="A54" s="1">
        <v>7</v>
      </c>
      <c r="B54" s="65" t="s">
        <v>9</v>
      </c>
      <c r="C54" s="61">
        <v>56</v>
      </c>
      <c r="D54" s="61">
        <v>0.7</v>
      </c>
      <c r="E54" s="61">
        <v>54</v>
      </c>
      <c r="F54" s="61">
        <v>0.6</v>
      </c>
      <c r="G54" s="61">
        <v>65</v>
      </c>
      <c r="H54" s="61">
        <v>0.8</v>
      </c>
      <c r="I54" s="61">
        <v>57</v>
      </c>
      <c r="J54" s="61">
        <v>0.7</v>
      </c>
      <c r="K54" s="61">
        <v>40</v>
      </c>
      <c r="L54" s="61">
        <v>0.6</v>
      </c>
      <c r="M54" s="61">
        <v>36</v>
      </c>
      <c r="N54" s="61">
        <v>0.6</v>
      </c>
      <c r="O54" s="61">
        <v>44</v>
      </c>
      <c r="P54" s="61">
        <v>0.7</v>
      </c>
      <c r="Q54" s="61">
        <v>37</v>
      </c>
      <c r="R54" s="61">
        <v>0.7</v>
      </c>
      <c r="S54" s="61">
        <v>23</v>
      </c>
      <c r="T54" s="61">
        <v>0.7</v>
      </c>
      <c r="U54" s="61">
        <v>39</v>
      </c>
      <c r="V54" s="61">
        <v>1</v>
      </c>
      <c r="W54" s="61">
        <v>26</v>
      </c>
      <c r="X54" s="61">
        <v>0.6</v>
      </c>
    </row>
    <row r="55" spans="1:24" x14ac:dyDescent="0.2">
      <c r="A55" s="1">
        <v>8</v>
      </c>
      <c r="B55" s="65" t="s">
        <v>5</v>
      </c>
      <c r="C55" s="61">
        <v>40</v>
      </c>
      <c r="D55" s="61">
        <v>0.5</v>
      </c>
      <c r="E55" s="61">
        <v>32</v>
      </c>
      <c r="F55" s="61">
        <v>0.4</v>
      </c>
      <c r="G55" s="61">
        <v>34</v>
      </c>
      <c r="H55" s="61">
        <v>0.4</v>
      </c>
      <c r="I55" s="61">
        <v>22</v>
      </c>
      <c r="J55" s="61">
        <v>0.3</v>
      </c>
      <c r="K55" s="61">
        <v>26</v>
      </c>
      <c r="L55" s="61">
        <v>0.4</v>
      </c>
      <c r="M55" s="61">
        <v>33</v>
      </c>
      <c r="N55" s="61">
        <v>0.5</v>
      </c>
      <c r="O55" s="61">
        <v>33</v>
      </c>
      <c r="P55" s="61">
        <v>0.6</v>
      </c>
      <c r="Q55" s="61">
        <v>34</v>
      </c>
      <c r="R55" s="61">
        <v>0.7</v>
      </c>
      <c r="S55" s="61">
        <v>26</v>
      </c>
      <c r="T55" s="61">
        <v>0.8</v>
      </c>
      <c r="U55" s="61">
        <v>23</v>
      </c>
      <c r="V55" s="61">
        <v>0.6</v>
      </c>
      <c r="W55" s="61">
        <v>27</v>
      </c>
      <c r="X55" s="61">
        <v>0.7</v>
      </c>
    </row>
    <row r="56" spans="1:24" x14ac:dyDescent="0.2">
      <c r="A56" s="1">
        <v>9</v>
      </c>
      <c r="B56" s="65" t="s">
        <v>225</v>
      </c>
      <c r="C56" s="61">
        <v>18</v>
      </c>
      <c r="D56" s="61">
        <v>0.2</v>
      </c>
      <c r="E56" s="61">
        <v>24</v>
      </c>
      <c r="F56" s="61">
        <v>0.3</v>
      </c>
      <c r="G56" s="61">
        <v>22</v>
      </c>
      <c r="H56" s="61">
        <v>0.3</v>
      </c>
      <c r="I56" s="61">
        <v>19</v>
      </c>
      <c r="J56" s="61">
        <v>0.2</v>
      </c>
      <c r="K56" s="61">
        <v>20</v>
      </c>
      <c r="L56" s="61">
        <v>0.3</v>
      </c>
      <c r="M56" s="61">
        <v>21</v>
      </c>
      <c r="N56" s="61">
        <v>0.3</v>
      </c>
      <c r="O56" s="61">
        <v>18</v>
      </c>
      <c r="P56" s="61">
        <v>0.3</v>
      </c>
      <c r="Q56" s="61">
        <v>30</v>
      </c>
      <c r="R56" s="61">
        <v>0.6</v>
      </c>
      <c r="S56" s="61">
        <v>14</v>
      </c>
      <c r="T56" s="61">
        <v>0.4</v>
      </c>
      <c r="U56" s="61">
        <v>23</v>
      </c>
      <c r="V56" s="61">
        <v>0.6</v>
      </c>
      <c r="W56" s="61">
        <v>16</v>
      </c>
      <c r="X56" s="61">
        <v>0.4</v>
      </c>
    </row>
    <row r="57" spans="1:24" x14ac:dyDescent="0.2">
      <c r="A57" s="1">
        <v>10</v>
      </c>
      <c r="B57" s="104" t="s">
        <v>226</v>
      </c>
      <c r="C57" s="103">
        <v>21</v>
      </c>
      <c r="D57" s="103">
        <v>0.2</v>
      </c>
      <c r="E57" s="103">
        <v>21</v>
      </c>
      <c r="F57" s="103">
        <v>0.2</v>
      </c>
      <c r="G57" s="103">
        <v>18</v>
      </c>
      <c r="H57" s="103">
        <v>0.2</v>
      </c>
      <c r="I57" s="103">
        <v>26</v>
      </c>
      <c r="J57" s="103">
        <v>0.3</v>
      </c>
      <c r="K57" s="103">
        <v>34</v>
      </c>
      <c r="L57" s="103">
        <v>0.5</v>
      </c>
      <c r="M57" s="103">
        <v>19</v>
      </c>
      <c r="N57" s="103">
        <v>0.3</v>
      </c>
      <c r="O57" s="103">
        <v>42</v>
      </c>
      <c r="P57" s="103">
        <v>0.7</v>
      </c>
      <c r="Q57" s="103">
        <v>26</v>
      </c>
      <c r="R57" s="103">
        <v>0.5</v>
      </c>
      <c r="S57" s="103">
        <v>20</v>
      </c>
      <c r="T57" s="103">
        <v>0.6</v>
      </c>
      <c r="U57" s="103">
        <v>16</v>
      </c>
      <c r="V57" s="103">
        <v>0.4</v>
      </c>
      <c r="W57" s="103">
        <v>16</v>
      </c>
      <c r="X57" s="103">
        <v>0.4</v>
      </c>
    </row>
    <row r="58" spans="1:24" ht="6" customHeight="1" x14ac:dyDescent="0.2">
      <c r="B58" s="61"/>
      <c r="C58" s="63"/>
      <c r="D58" s="63"/>
      <c r="E58" s="63"/>
      <c r="F58" s="63"/>
      <c r="G58" s="63"/>
      <c r="H58" s="63"/>
      <c r="I58" s="63"/>
      <c r="J58" s="63"/>
      <c r="K58" s="63"/>
      <c r="L58" s="63"/>
      <c r="M58" s="63"/>
      <c r="N58" s="63"/>
      <c r="O58" s="63"/>
      <c r="P58" s="63"/>
      <c r="Q58" s="63"/>
      <c r="R58" s="63"/>
      <c r="S58" s="63"/>
      <c r="T58" s="63"/>
      <c r="U58" s="63"/>
      <c r="V58" s="63"/>
      <c r="W58" s="63"/>
      <c r="X58" s="63"/>
    </row>
    <row r="59" spans="1:24" ht="35.25" customHeight="1" x14ac:dyDescent="0.2">
      <c r="B59" s="206" t="s">
        <v>240</v>
      </c>
      <c r="C59" s="206"/>
      <c r="D59" s="206"/>
      <c r="E59" s="206"/>
      <c r="F59" s="206"/>
      <c r="G59" s="206"/>
      <c r="H59" s="206"/>
      <c r="I59" s="206"/>
      <c r="J59" s="206"/>
      <c r="K59" s="206"/>
      <c r="L59" s="206"/>
      <c r="M59" s="206"/>
      <c r="N59" s="206"/>
      <c r="O59" s="206"/>
      <c r="P59" s="206"/>
      <c r="Q59" s="206"/>
      <c r="R59" s="206"/>
      <c r="S59" s="206"/>
      <c r="T59" s="206"/>
      <c r="U59" s="206"/>
      <c r="V59" s="206"/>
      <c r="W59" s="206"/>
      <c r="X59" s="206"/>
    </row>
    <row r="60" spans="1:24" x14ac:dyDescent="0.2">
      <c r="B60" s="184" t="s">
        <v>228</v>
      </c>
      <c r="C60" s="183"/>
      <c r="D60" s="183"/>
      <c r="E60" s="183"/>
      <c r="F60" s="183"/>
      <c r="G60" s="183"/>
      <c r="H60" s="183"/>
      <c r="I60" s="183"/>
      <c r="J60" s="183"/>
      <c r="K60" s="183"/>
      <c r="L60" s="183"/>
      <c r="M60" s="183"/>
      <c r="N60" s="183"/>
      <c r="O60" s="183"/>
      <c r="P60" s="183"/>
      <c r="Q60" s="183"/>
      <c r="R60" s="183"/>
      <c r="S60" s="183"/>
      <c r="T60" s="183"/>
      <c r="U60" s="183"/>
      <c r="V60" s="183"/>
      <c r="W60" s="183"/>
      <c r="X60" s="183"/>
    </row>
    <row r="61" spans="1:24" s="10" customFormat="1" ht="34.9" customHeight="1" x14ac:dyDescent="0.2">
      <c r="B61" s="209" t="s">
        <v>242</v>
      </c>
      <c r="C61" s="209"/>
      <c r="D61" s="209"/>
      <c r="E61" s="209"/>
      <c r="F61" s="209"/>
      <c r="G61" s="209"/>
      <c r="H61" s="209"/>
      <c r="I61" s="209"/>
      <c r="J61" s="209"/>
      <c r="K61" s="209"/>
      <c r="L61" s="209"/>
      <c r="M61" s="209"/>
      <c r="N61" s="209"/>
      <c r="O61" s="209"/>
      <c r="P61" s="209"/>
      <c r="Q61" s="209"/>
      <c r="R61" s="209"/>
      <c r="S61" s="209"/>
      <c r="T61" s="209"/>
      <c r="U61" s="209"/>
      <c r="V61" s="209"/>
      <c r="W61" s="209"/>
      <c r="X61" s="209"/>
    </row>
    <row r="62" spans="1:24" ht="13.9" customHeight="1" x14ac:dyDescent="0.2">
      <c r="B62" s="210" t="s">
        <v>17</v>
      </c>
      <c r="C62" s="212" t="s">
        <v>167</v>
      </c>
      <c r="D62" s="212"/>
      <c r="E62" s="212"/>
      <c r="F62" s="212"/>
      <c r="G62" s="212"/>
      <c r="H62" s="212"/>
      <c r="I62" s="212"/>
      <c r="J62" s="212"/>
      <c r="K62" s="212"/>
      <c r="L62" s="212"/>
      <c r="M62" s="212"/>
      <c r="N62" s="212"/>
      <c r="O62" s="212"/>
      <c r="P62" s="212"/>
      <c r="Q62" s="212"/>
      <c r="R62" s="212"/>
      <c r="S62" s="212"/>
      <c r="T62" s="212"/>
      <c r="U62" s="212"/>
      <c r="V62" s="212"/>
      <c r="W62" s="212"/>
      <c r="X62" s="212"/>
    </row>
    <row r="63" spans="1:24" ht="13.9" customHeight="1" x14ac:dyDescent="0.2">
      <c r="B63" s="210"/>
      <c r="C63" s="212" t="s">
        <v>0</v>
      </c>
      <c r="D63" s="212"/>
      <c r="E63" s="212"/>
      <c r="F63" s="212"/>
      <c r="G63" s="212"/>
      <c r="H63" s="212"/>
      <c r="I63" s="212"/>
      <c r="J63" s="212"/>
      <c r="K63" s="212"/>
      <c r="L63" s="212"/>
      <c r="M63" s="212"/>
      <c r="N63" s="212"/>
      <c r="O63" s="212"/>
      <c r="P63" s="212"/>
      <c r="Q63" s="212"/>
      <c r="R63" s="212"/>
      <c r="S63" s="212"/>
      <c r="T63" s="212"/>
      <c r="U63" s="212"/>
      <c r="V63" s="212"/>
      <c r="W63" s="212"/>
      <c r="X63" s="212"/>
    </row>
    <row r="64" spans="1:24" ht="13.9" customHeight="1" x14ac:dyDescent="0.2">
      <c r="B64" s="210"/>
      <c r="C64" s="207">
        <v>2001</v>
      </c>
      <c r="D64" s="207"/>
      <c r="E64" s="207">
        <v>2002</v>
      </c>
      <c r="F64" s="207"/>
      <c r="G64" s="207">
        <v>2003</v>
      </c>
      <c r="H64" s="207"/>
      <c r="I64" s="207">
        <v>2004</v>
      </c>
      <c r="J64" s="207"/>
      <c r="K64" s="207">
        <v>2005</v>
      </c>
      <c r="L64" s="207"/>
      <c r="M64" s="207">
        <v>2006</v>
      </c>
      <c r="N64" s="207"/>
      <c r="O64" s="207">
        <v>2007</v>
      </c>
      <c r="P64" s="207"/>
      <c r="Q64" s="207">
        <v>2008</v>
      </c>
      <c r="R64" s="207"/>
      <c r="S64" s="207">
        <v>2009</v>
      </c>
      <c r="T64" s="207"/>
      <c r="U64" s="207">
        <v>2010</v>
      </c>
      <c r="V64" s="207"/>
      <c r="W64" s="207">
        <v>2011</v>
      </c>
      <c r="X64" s="207"/>
    </row>
    <row r="65" spans="1:24" x14ac:dyDescent="0.2">
      <c r="B65" s="211"/>
      <c r="C65" s="174" t="s">
        <v>7</v>
      </c>
      <c r="D65" s="174" t="s">
        <v>15</v>
      </c>
      <c r="E65" s="174" t="s">
        <v>7</v>
      </c>
      <c r="F65" s="174" t="s">
        <v>15</v>
      </c>
      <c r="G65" s="174" t="s">
        <v>7</v>
      </c>
      <c r="H65" s="174" t="s">
        <v>15</v>
      </c>
      <c r="I65" s="174" t="s">
        <v>7</v>
      </c>
      <c r="J65" s="174" t="s">
        <v>15</v>
      </c>
      <c r="K65" s="174" t="s">
        <v>7</v>
      </c>
      <c r="L65" s="174" t="s">
        <v>15</v>
      </c>
      <c r="M65" s="174" t="s">
        <v>7</v>
      </c>
      <c r="N65" s="174" t="s">
        <v>15</v>
      </c>
      <c r="O65" s="174" t="s">
        <v>7</v>
      </c>
      <c r="P65" s="174" t="s">
        <v>15</v>
      </c>
      <c r="Q65" s="174" t="s">
        <v>7</v>
      </c>
      <c r="R65" s="174" t="s">
        <v>15</v>
      </c>
      <c r="S65" s="174" t="s">
        <v>7</v>
      </c>
      <c r="T65" s="174" t="s">
        <v>15</v>
      </c>
      <c r="U65" s="174" t="s">
        <v>7</v>
      </c>
      <c r="V65" s="174" t="s">
        <v>15</v>
      </c>
      <c r="W65" s="174" t="s">
        <v>7</v>
      </c>
      <c r="X65" s="174" t="s">
        <v>15</v>
      </c>
    </row>
    <row r="66" spans="1:24" x14ac:dyDescent="0.2">
      <c r="B66" s="65" t="s">
        <v>227</v>
      </c>
      <c r="C66" s="105">
        <v>152797</v>
      </c>
      <c r="D66" s="61">
        <v>100</v>
      </c>
      <c r="E66" s="105">
        <v>143678</v>
      </c>
      <c r="F66" s="61">
        <v>100</v>
      </c>
      <c r="G66" s="105">
        <v>132384</v>
      </c>
      <c r="H66" s="61">
        <v>100</v>
      </c>
      <c r="I66" s="105">
        <v>126014</v>
      </c>
      <c r="J66" s="61">
        <v>100</v>
      </c>
      <c r="K66" s="105">
        <v>119145</v>
      </c>
      <c r="L66" s="61">
        <v>100</v>
      </c>
      <c r="M66" s="105">
        <v>110654</v>
      </c>
      <c r="N66" s="61">
        <v>100</v>
      </c>
      <c r="O66" s="105">
        <v>103523</v>
      </c>
      <c r="P66" s="61">
        <v>100</v>
      </c>
      <c r="Q66" s="105">
        <v>91071</v>
      </c>
      <c r="R66" s="61">
        <v>100</v>
      </c>
      <c r="S66" s="105">
        <v>69338</v>
      </c>
      <c r="T66" s="61">
        <v>100</v>
      </c>
      <c r="U66" s="105">
        <v>70418</v>
      </c>
      <c r="V66" s="61">
        <v>100</v>
      </c>
      <c r="W66" s="105">
        <v>68697</v>
      </c>
      <c r="X66" s="61">
        <v>100</v>
      </c>
    </row>
    <row r="67" spans="1:24" s="63" customFormat="1" x14ac:dyDescent="0.2"/>
    <row r="68" spans="1:24" x14ac:dyDescent="0.2">
      <c r="B68" s="66"/>
      <c r="C68" s="63"/>
      <c r="D68" s="63"/>
      <c r="E68" s="63"/>
      <c r="F68" s="63"/>
      <c r="G68" s="63"/>
      <c r="H68" s="63"/>
      <c r="I68" s="63"/>
      <c r="J68" s="63"/>
      <c r="K68" s="63"/>
      <c r="L68" s="63"/>
      <c r="M68" s="63"/>
      <c r="N68" s="63"/>
      <c r="O68" s="63"/>
      <c r="P68" s="63"/>
      <c r="Q68" s="63"/>
      <c r="R68" s="63"/>
      <c r="S68" s="63"/>
      <c r="T68" s="63"/>
      <c r="U68" s="63"/>
      <c r="V68" s="63"/>
      <c r="W68" s="63"/>
      <c r="X68" s="63"/>
    </row>
    <row r="69" spans="1:24" ht="10.9" customHeight="1" thickBot="1" x14ac:dyDescent="0.25">
      <c r="B69" s="204" t="s">
        <v>224</v>
      </c>
      <c r="C69" s="204"/>
      <c r="D69" s="204"/>
      <c r="E69" s="204"/>
      <c r="F69" s="204"/>
      <c r="G69" s="204"/>
      <c r="H69" s="204"/>
      <c r="I69" s="204"/>
      <c r="J69" s="204"/>
      <c r="K69" s="204"/>
      <c r="L69" s="204"/>
      <c r="M69" s="204"/>
      <c r="N69" s="204"/>
      <c r="O69" s="204"/>
      <c r="P69" s="204"/>
      <c r="Q69" s="204"/>
      <c r="R69" s="204"/>
      <c r="S69" s="204"/>
      <c r="T69" s="204"/>
      <c r="U69" s="204"/>
      <c r="V69" s="204"/>
      <c r="W69" s="204"/>
      <c r="X69" s="204"/>
    </row>
    <row r="70" spans="1:24" ht="13.9" hidden="1" customHeight="1" x14ac:dyDescent="0.2">
      <c r="B70" s="207"/>
      <c r="C70" s="208" t="s">
        <v>2</v>
      </c>
      <c r="D70" s="208"/>
      <c r="E70" s="208"/>
      <c r="F70" s="208"/>
      <c r="G70" s="208"/>
      <c r="H70" s="208"/>
      <c r="I70" s="208"/>
      <c r="J70" s="208"/>
      <c r="K70" s="208"/>
      <c r="L70" s="208"/>
      <c r="M70" s="208"/>
      <c r="N70" s="208"/>
      <c r="O70" s="208"/>
      <c r="P70" s="208"/>
      <c r="Q70" s="208"/>
      <c r="R70" s="208"/>
      <c r="S70" s="208"/>
      <c r="T70" s="208"/>
      <c r="U70" s="208"/>
      <c r="V70" s="208"/>
      <c r="W70" s="208"/>
      <c r="X70" s="208"/>
    </row>
    <row r="71" spans="1:24" ht="13.9" hidden="1" customHeight="1" x14ac:dyDescent="0.2">
      <c r="B71" s="207"/>
      <c r="C71" s="207" t="s">
        <v>0</v>
      </c>
      <c r="D71" s="207"/>
      <c r="E71" s="207"/>
      <c r="F71" s="207"/>
      <c r="G71" s="207"/>
      <c r="H71" s="207"/>
      <c r="I71" s="207"/>
      <c r="J71" s="207"/>
      <c r="K71" s="207"/>
      <c r="L71" s="207"/>
      <c r="M71" s="207"/>
      <c r="N71" s="207"/>
      <c r="O71" s="207"/>
      <c r="P71" s="207"/>
      <c r="Q71" s="207"/>
      <c r="R71" s="207"/>
      <c r="S71" s="207"/>
      <c r="T71" s="207"/>
      <c r="U71" s="207"/>
      <c r="V71" s="207"/>
      <c r="W71" s="207"/>
      <c r="X71" s="207"/>
    </row>
    <row r="72" spans="1:24" ht="13.9" hidden="1" customHeight="1" x14ac:dyDescent="0.2">
      <c r="B72" s="207"/>
      <c r="C72" s="207">
        <v>2001</v>
      </c>
      <c r="D72" s="207"/>
      <c r="E72" s="207">
        <v>2002</v>
      </c>
      <c r="F72" s="207"/>
      <c r="G72" s="207">
        <v>2003</v>
      </c>
      <c r="H72" s="207"/>
      <c r="I72" s="207">
        <v>2004</v>
      </c>
      <c r="J72" s="207"/>
      <c r="K72" s="207">
        <v>2005</v>
      </c>
      <c r="L72" s="207"/>
      <c r="M72" s="207">
        <v>2006</v>
      </c>
      <c r="N72" s="207"/>
      <c r="O72" s="207">
        <v>2007</v>
      </c>
      <c r="P72" s="207"/>
      <c r="Q72" s="207">
        <v>2008</v>
      </c>
      <c r="R72" s="207"/>
      <c r="S72" s="207">
        <v>2009</v>
      </c>
      <c r="T72" s="207"/>
      <c r="U72" s="207">
        <v>2010</v>
      </c>
      <c r="V72" s="207"/>
      <c r="W72" s="207">
        <v>2011</v>
      </c>
      <c r="X72" s="207"/>
    </row>
    <row r="73" spans="1:24" ht="10.15" hidden="1" customHeight="1" x14ac:dyDescent="0.2">
      <c r="B73" s="207"/>
      <c r="C73" s="102" t="s">
        <v>7</v>
      </c>
      <c r="D73" s="102" t="s">
        <v>15</v>
      </c>
      <c r="E73" s="102" t="s">
        <v>7</v>
      </c>
      <c r="F73" s="102" t="s">
        <v>15</v>
      </c>
      <c r="G73" s="102" t="s">
        <v>7</v>
      </c>
      <c r="H73" s="102" t="s">
        <v>15</v>
      </c>
      <c r="I73" s="102" t="s">
        <v>7</v>
      </c>
      <c r="J73" s="102" t="s">
        <v>15</v>
      </c>
      <c r="K73" s="102" t="s">
        <v>7</v>
      </c>
      <c r="L73" s="102" t="s">
        <v>15</v>
      </c>
      <c r="M73" s="102" t="s">
        <v>7</v>
      </c>
      <c r="N73" s="102" t="s">
        <v>15</v>
      </c>
      <c r="O73" s="102" t="s">
        <v>7</v>
      </c>
      <c r="P73" s="102" t="s">
        <v>15</v>
      </c>
      <c r="Q73" s="102" t="s">
        <v>7</v>
      </c>
      <c r="R73" s="102" t="s">
        <v>15</v>
      </c>
      <c r="S73" s="102" t="s">
        <v>7</v>
      </c>
      <c r="T73" s="102" t="s">
        <v>15</v>
      </c>
      <c r="U73" s="102" t="s">
        <v>7</v>
      </c>
      <c r="V73" s="102" t="s">
        <v>15</v>
      </c>
      <c r="W73" s="102" t="s">
        <v>7</v>
      </c>
      <c r="X73" s="102" t="s">
        <v>15</v>
      </c>
    </row>
    <row r="74" spans="1:24" x14ac:dyDescent="0.2">
      <c r="A74" s="1" t="s">
        <v>166</v>
      </c>
      <c r="B74" s="65" t="s">
        <v>8</v>
      </c>
      <c r="C74" s="105">
        <v>33738</v>
      </c>
      <c r="D74" s="61">
        <v>100</v>
      </c>
      <c r="E74" s="105">
        <v>32013</v>
      </c>
      <c r="F74" s="61">
        <v>100</v>
      </c>
      <c r="G74" s="105">
        <v>28358</v>
      </c>
      <c r="H74" s="61">
        <v>100</v>
      </c>
      <c r="I74" s="105">
        <v>26635</v>
      </c>
      <c r="J74" s="61">
        <v>100</v>
      </c>
      <c r="K74" s="105">
        <v>24412</v>
      </c>
      <c r="L74" s="61">
        <v>100</v>
      </c>
      <c r="M74" s="105">
        <v>22974</v>
      </c>
      <c r="N74" s="61">
        <v>100</v>
      </c>
      <c r="O74" s="105">
        <v>20753</v>
      </c>
      <c r="P74" s="61">
        <v>100</v>
      </c>
      <c r="Q74" s="105">
        <v>17749</v>
      </c>
      <c r="R74" s="61">
        <v>100</v>
      </c>
      <c r="S74" s="105">
        <v>14134</v>
      </c>
      <c r="T74" s="61">
        <v>100</v>
      </c>
      <c r="U74" s="105">
        <v>14216</v>
      </c>
      <c r="V74" s="61">
        <v>100</v>
      </c>
      <c r="W74" s="105">
        <v>13808</v>
      </c>
      <c r="X74" s="61">
        <v>100</v>
      </c>
    </row>
    <row r="75" spans="1:24" x14ac:dyDescent="0.2">
      <c r="A75" s="1">
        <v>1</v>
      </c>
      <c r="B75" s="65" t="s">
        <v>6</v>
      </c>
      <c r="C75" s="105">
        <v>7001</v>
      </c>
      <c r="D75" s="61">
        <v>20.8</v>
      </c>
      <c r="E75" s="105">
        <v>6586</v>
      </c>
      <c r="F75" s="61">
        <v>20.6</v>
      </c>
      <c r="G75" s="105">
        <v>5897</v>
      </c>
      <c r="H75" s="61">
        <v>20.8</v>
      </c>
      <c r="I75" s="105">
        <v>5685</v>
      </c>
      <c r="J75" s="61">
        <v>21.3</v>
      </c>
      <c r="K75" s="105">
        <v>5236</v>
      </c>
      <c r="L75" s="61">
        <v>21.4</v>
      </c>
      <c r="M75" s="105">
        <v>4945</v>
      </c>
      <c r="N75" s="61">
        <v>21.5</v>
      </c>
      <c r="O75" s="105">
        <v>4524</v>
      </c>
      <c r="P75" s="61">
        <v>21.8</v>
      </c>
      <c r="Q75" s="105">
        <v>3966</v>
      </c>
      <c r="R75" s="61">
        <v>22.3</v>
      </c>
      <c r="S75" s="105">
        <v>3135</v>
      </c>
      <c r="T75" s="61">
        <v>22.2</v>
      </c>
      <c r="U75" s="105">
        <v>3274</v>
      </c>
      <c r="V75" s="61">
        <v>23</v>
      </c>
      <c r="W75" s="105">
        <v>3185</v>
      </c>
      <c r="X75" s="61">
        <v>23.1</v>
      </c>
    </row>
    <row r="76" spans="1:24" x14ac:dyDescent="0.2">
      <c r="A76" s="1">
        <v>2</v>
      </c>
      <c r="B76" s="65" t="s">
        <v>4</v>
      </c>
      <c r="C76" s="105">
        <v>10468</v>
      </c>
      <c r="D76" s="61">
        <v>31</v>
      </c>
      <c r="E76" s="105">
        <v>9081</v>
      </c>
      <c r="F76" s="61">
        <v>28.4</v>
      </c>
      <c r="G76" s="105">
        <v>7764</v>
      </c>
      <c r="H76" s="61">
        <v>27.4</v>
      </c>
      <c r="I76" s="105">
        <v>7461</v>
      </c>
      <c r="J76" s="61">
        <v>28</v>
      </c>
      <c r="K76" s="105">
        <v>6779</v>
      </c>
      <c r="L76" s="61">
        <v>27.8</v>
      </c>
      <c r="M76" s="105">
        <v>6463</v>
      </c>
      <c r="N76" s="61">
        <v>28.1</v>
      </c>
      <c r="O76" s="105">
        <v>5669</v>
      </c>
      <c r="P76" s="61">
        <v>27.3</v>
      </c>
      <c r="Q76" s="105">
        <v>4626</v>
      </c>
      <c r="R76" s="61">
        <v>26.1</v>
      </c>
      <c r="S76" s="105">
        <v>3202</v>
      </c>
      <c r="T76" s="61">
        <v>22.7</v>
      </c>
      <c r="U76" s="105">
        <v>3361</v>
      </c>
      <c r="V76" s="61">
        <v>23.6</v>
      </c>
      <c r="W76" s="105">
        <v>3358</v>
      </c>
      <c r="X76" s="61">
        <v>24.3</v>
      </c>
    </row>
    <row r="77" spans="1:24" x14ac:dyDescent="0.2">
      <c r="A77" s="1">
        <v>3</v>
      </c>
      <c r="B77" s="65" t="s">
        <v>14</v>
      </c>
      <c r="C77" s="105">
        <v>5679</v>
      </c>
      <c r="D77" s="61">
        <v>16.8</v>
      </c>
      <c r="E77" s="105">
        <v>5612</v>
      </c>
      <c r="F77" s="61">
        <v>17.5</v>
      </c>
      <c r="G77" s="105">
        <v>4935</v>
      </c>
      <c r="H77" s="61">
        <v>17.399999999999999</v>
      </c>
      <c r="I77" s="105">
        <v>4324</v>
      </c>
      <c r="J77" s="61">
        <v>16.2</v>
      </c>
      <c r="K77" s="105">
        <v>3861</v>
      </c>
      <c r="L77" s="61">
        <v>15.8</v>
      </c>
      <c r="M77" s="105">
        <v>3440</v>
      </c>
      <c r="N77" s="61">
        <v>15</v>
      </c>
      <c r="O77" s="105">
        <v>3126</v>
      </c>
      <c r="P77" s="61">
        <v>15.1</v>
      </c>
      <c r="Q77" s="105">
        <v>2687</v>
      </c>
      <c r="R77" s="61">
        <v>15.1</v>
      </c>
      <c r="S77" s="105">
        <v>2147</v>
      </c>
      <c r="T77" s="61">
        <v>15.2</v>
      </c>
      <c r="U77" s="105">
        <v>2210</v>
      </c>
      <c r="V77" s="61">
        <v>15.5</v>
      </c>
      <c r="W77" s="105">
        <v>2170</v>
      </c>
      <c r="X77" s="61">
        <v>15.7</v>
      </c>
    </row>
    <row r="78" spans="1:24" x14ac:dyDescent="0.2">
      <c r="A78" s="1">
        <v>4</v>
      </c>
      <c r="B78" s="65" t="s">
        <v>10</v>
      </c>
      <c r="C78" s="105">
        <v>5120</v>
      </c>
      <c r="D78" s="61">
        <v>15.2</v>
      </c>
      <c r="E78" s="105">
        <v>5215</v>
      </c>
      <c r="F78" s="61">
        <v>16.3</v>
      </c>
      <c r="G78" s="105">
        <v>5049</v>
      </c>
      <c r="H78" s="61">
        <v>17.8</v>
      </c>
      <c r="I78" s="105">
        <v>4925</v>
      </c>
      <c r="J78" s="61">
        <v>18.5</v>
      </c>
      <c r="K78" s="105">
        <v>4549</v>
      </c>
      <c r="L78" s="61">
        <v>18.600000000000001</v>
      </c>
      <c r="M78" s="105">
        <v>4395</v>
      </c>
      <c r="N78" s="61">
        <v>19.100000000000001</v>
      </c>
      <c r="O78" s="105">
        <v>4043</v>
      </c>
      <c r="P78" s="61">
        <v>19.5</v>
      </c>
      <c r="Q78" s="105">
        <v>3675</v>
      </c>
      <c r="R78" s="61">
        <v>20.7</v>
      </c>
      <c r="S78" s="105">
        <v>3403</v>
      </c>
      <c r="T78" s="61">
        <v>24.1</v>
      </c>
      <c r="U78" s="105">
        <v>3263</v>
      </c>
      <c r="V78" s="61">
        <v>23</v>
      </c>
      <c r="W78" s="105">
        <v>3028</v>
      </c>
      <c r="X78" s="61">
        <v>21.9</v>
      </c>
    </row>
    <row r="79" spans="1:24" x14ac:dyDescent="0.2">
      <c r="A79" s="1">
        <v>5</v>
      </c>
      <c r="B79" s="65" t="s">
        <v>3</v>
      </c>
      <c r="C79" s="105">
        <v>3698</v>
      </c>
      <c r="D79" s="61">
        <v>11</v>
      </c>
      <c r="E79" s="105">
        <v>3504</v>
      </c>
      <c r="F79" s="61">
        <v>10.9</v>
      </c>
      <c r="G79" s="105">
        <v>2870</v>
      </c>
      <c r="H79" s="61">
        <v>10.1</v>
      </c>
      <c r="I79" s="105">
        <v>2610</v>
      </c>
      <c r="J79" s="61">
        <v>9.8000000000000007</v>
      </c>
      <c r="K79" s="105">
        <v>2420</v>
      </c>
      <c r="L79" s="61">
        <v>9.9</v>
      </c>
      <c r="M79" s="105">
        <v>2089</v>
      </c>
      <c r="N79" s="61">
        <v>9.1</v>
      </c>
      <c r="O79" s="105">
        <v>1859</v>
      </c>
      <c r="P79" s="61">
        <v>9</v>
      </c>
      <c r="Q79" s="105">
        <v>1411</v>
      </c>
      <c r="R79" s="61">
        <v>7.9</v>
      </c>
      <c r="S79" s="105">
        <v>1094</v>
      </c>
      <c r="T79" s="61">
        <v>7.7</v>
      </c>
      <c r="U79" s="105">
        <v>1014</v>
      </c>
      <c r="V79" s="61">
        <v>7.1</v>
      </c>
      <c r="W79" s="61">
        <v>964</v>
      </c>
      <c r="X79" s="61">
        <v>7</v>
      </c>
    </row>
    <row r="80" spans="1:24" x14ac:dyDescent="0.2">
      <c r="A80" s="1">
        <v>6</v>
      </c>
      <c r="B80" s="65" t="s">
        <v>13</v>
      </c>
      <c r="C80" s="105">
        <v>1282</v>
      </c>
      <c r="D80" s="61">
        <v>3.8</v>
      </c>
      <c r="E80" s="105">
        <v>1511</v>
      </c>
      <c r="F80" s="61">
        <v>4.7</v>
      </c>
      <c r="G80" s="105">
        <v>1318</v>
      </c>
      <c r="H80" s="61">
        <v>4.5999999999999996</v>
      </c>
      <c r="I80" s="105">
        <v>1132</v>
      </c>
      <c r="J80" s="61">
        <v>4.3</v>
      </c>
      <c r="K80" s="105">
        <v>1109</v>
      </c>
      <c r="L80" s="61">
        <v>4.5</v>
      </c>
      <c r="M80" s="105">
        <v>1150</v>
      </c>
      <c r="N80" s="61">
        <v>5</v>
      </c>
      <c r="O80" s="105">
        <v>1067</v>
      </c>
      <c r="P80" s="61">
        <v>5.0999999999999996</v>
      </c>
      <c r="Q80" s="61">
        <v>940</v>
      </c>
      <c r="R80" s="61">
        <v>5.3</v>
      </c>
      <c r="S80" s="61">
        <v>757</v>
      </c>
      <c r="T80" s="61">
        <v>5.4</v>
      </c>
      <c r="U80" s="61">
        <v>751</v>
      </c>
      <c r="V80" s="61">
        <v>5.3</v>
      </c>
      <c r="W80" s="61">
        <v>772</v>
      </c>
      <c r="X80" s="61">
        <v>5.6</v>
      </c>
    </row>
    <row r="81" spans="1:24" x14ac:dyDescent="0.2">
      <c r="A81" s="1">
        <v>7</v>
      </c>
      <c r="B81" s="65" t="s">
        <v>9</v>
      </c>
      <c r="C81" s="61">
        <v>155</v>
      </c>
      <c r="D81" s="61">
        <v>0.5</v>
      </c>
      <c r="E81" s="61">
        <v>144</v>
      </c>
      <c r="F81" s="61">
        <v>0.4</v>
      </c>
      <c r="G81" s="61">
        <v>154</v>
      </c>
      <c r="H81" s="61">
        <v>0.5</v>
      </c>
      <c r="I81" s="61">
        <v>130</v>
      </c>
      <c r="J81" s="61">
        <v>0.5</v>
      </c>
      <c r="K81" s="61">
        <v>99</v>
      </c>
      <c r="L81" s="61">
        <v>0.4</v>
      </c>
      <c r="M81" s="61">
        <v>97</v>
      </c>
      <c r="N81" s="61">
        <v>0.4</v>
      </c>
      <c r="O81" s="61">
        <v>79</v>
      </c>
      <c r="P81" s="61">
        <v>0.4</v>
      </c>
      <c r="Q81" s="61">
        <v>96</v>
      </c>
      <c r="R81" s="61">
        <v>0.5</v>
      </c>
      <c r="S81" s="61">
        <v>58</v>
      </c>
      <c r="T81" s="61">
        <v>0.4</v>
      </c>
      <c r="U81" s="61">
        <v>55</v>
      </c>
      <c r="V81" s="61">
        <v>0.4</v>
      </c>
      <c r="W81" s="61">
        <v>56</v>
      </c>
      <c r="X81" s="61">
        <v>0.4</v>
      </c>
    </row>
    <row r="82" spans="1:24" x14ac:dyDescent="0.2">
      <c r="A82" s="1">
        <v>8</v>
      </c>
      <c r="B82" s="65" t="s">
        <v>5</v>
      </c>
      <c r="C82" s="61">
        <v>107</v>
      </c>
      <c r="D82" s="61">
        <v>0.3</v>
      </c>
      <c r="E82" s="61">
        <v>78</v>
      </c>
      <c r="F82" s="61">
        <v>0.2</v>
      </c>
      <c r="G82" s="61">
        <v>71</v>
      </c>
      <c r="H82" s="61">
        <v>0.3</v>
      </c>
      <c r="I82" s="61">
        <v>64</v>
      </c>
      <c r="J82" s="61">
        <v>0.2</v>
      </c>
      <c r="K82" s="61">
        <v>54</v>
      </c>
      <c r="L82" s="61">
        <v>0.2</v>
      </c>
      <c r="M82" s="61">
        <v>55</v>
      </c>
      <c r="N82" s="61">
        <v>0.2</v>
      </c>
      <c r="O82" s="61">
        <v>47</v>
      </c>
      <c r="P82" s="61">
        <v>0.2</v>
      </c>
      <c r="Q82" s="61">
        <v>42</v>
      </c>
      <c r="R82" s="61">
        <v>0.2</v>
      </c>
      <c r="S82" s="61">
        <v>48</v>
      </c>
      <c r="T82" s="61">
        <v>0.3</v>
      </c>
      <c r="U82" s="61">
        <v>44</v>
      </c>
      <c r="V82" s="61">
        <v>0.3</v>
      </c>
      <c r="W82" s="61">
        <v>49</v>
      </c>
      <c r="X82" s="61">
        <v>0.4</v>
      </c>
    </row>
    <row r="83" spans="1:24" x14ac:dyDescent="0.2">
      <c r="A83" s="1">
        <v>9</v>
      </c>
      <c r="B83" s="65" t="s">
        <v>225</v>
      </c>
      <c r="C83" s="61">
        <v>197</v>
      </c>
      <c r="D83" s="61">
        <v>0.6</v>
      </c>
      <c r="E83" s="61">
        <v>252</v>
      </c>
      <c r="F83" s="61">
        <v>0.8</v>
      </c>
      <c r="G83" s="61">
        <v>278</v>
      </c>
      <c r="H83" s="61">
        <v>1</v>
      </c>
      <c r="I83" s="61">
        <v>279</v>
      </c>
      <c r="J83" s="61">
        <v>1</v>
      </c>
      <c r="K83" s="61">
        <v>279</v>
      </c>
      <c r="L83" s="61">
        <v>1.1000000000000001</v>
      </c>
      <c r="M83" s="61">
        <v>307</v>
      </c>
      <c r="N83" s="61">
        <v>1.3</v>
      </c>
      <c r="O83" s="61">
        <v>321</v>
      </c>
      <c r="P83" s="61">
        <v>1.5</v>
      </c>
      <c r="Q83" s="61">
        <v>281</v>
      </c>
      <c r="R83" s="61">
        <v>1.6</v>
      </c>
      <c r="S83" s="61">
        <v>276</v>
      </c>
      <c r="T83" s="61">
        <v>2</v>
      </c>
      <c r="U83" s="61">
        <v>226</v>
      </c>
      <c r="V83" s="61">
        <v>1.6</v>
      </c>
      <c r="W83" s="61">
        <v>205</v>
      </c>
      <c r="X83" s="61">
        <v>1.5</v>
      </c>
    </row>
    <row r="84" spans="1:24" x14ac:dyDescent="0.2">
      <c r="A84" s="1">
        <v>10</v>
      </c>
      <c r="B84" s="65" t="s">
        <v>226</v>
      </c>
      <c r="C84" s="61">
        <v>31</v>
      </c>
      <c r="D84" s="61">
        <v>0.1</v>
      </c>
      <c r="E84" s="61">
        <v>30</v>
      </c>
      <c r="F84" s="61">
        <v>0.1</v>
      </c>
      <c r="G84" s="61">
        <v>22</v>
      </c>
      <c r="H84" s="61">
        <v>0.1</v>
      </c>
      <c r="I84" s="61">
        <v>25</v>
      </c>
      <c r="J84" s="61">
        <v>0.1</v>
      </c>
      <c r="K84" s="61">
        <v>26</v>
      </c>
      <c r="L84" s="61">
        <v>0.1</v>
      </c>
      <c r="M84" s="61">
        <v>33</v>
      </c>
      <c r="N84" s="61">
        <v>0.1</v>
      </c>
      <c r="O84" s="61">
        <v>18</v>
      </c>
      <c r="P84" s="61">
        <v>0.1</v>
      </c>
      <c r="Q84" s="61">
        <v>25</v>
      </c>
      <c r="R84" s="61">
        <v>0.1</v>
      </c>
      <c r="S84" s="61">
        <v>14</v>
      </c>
      <c r="T84" s="61">
        <v>0.1</v>
      </c>
      <c r="U84" s="61">
        <v>18</v>
      </c>
      <c r="V84" s="61">
        <v>0.1</v>
      </c>
      <c r="W84" s="61">
        <v>21</v>
      </c>
      <c r="X84" s="61">
        <v>0.2</v>
      </c>
    </row>
    <row r="85" spans="1:24" x14ac:dyDescent="0.2">
      <c r="B85" s="66"/>
      <c r="C85" s="63"/>
      <c r="D85" s="63"/>
      <c r="E85" s="63"/>
      <c r="F85" s="63"/>
      <c r="G85" s="63"/>
      <c r="H85" s="63"/>
      <c r="I85" s="63"/>
      <c r="J85" s="63"/>
      <c r="K85" s="63"/>
      <c r="L85" s="63"/>
      <c r="M85" s="63"/>
      <c r="N85" s="63"/>
      <c r="O85" s="63"/>
      <c r="P85" s="63"/>
      <c r="Q85" s="63"/>
      <c r="R85" s="63"/>
      <c r="S85" s="63"/>
      <c r="T85" s="63"/>
      <c r="U85" s="63"/>
      <c r="V85" s="63"/>
      <c r="W85" s="63"/>
      <c r="X85" s="63"/>
    </row>
    <row r="86" spans="1:24" ht="12" thickBot="1" x14ac:dyDescent="0.25">
      <c r="B86" s="204" t="s">
        <v>223</v>
      </c>
      <c r="C86" s="204"/>
      <c r="D86" s="204"/>
      <c r="E86" s="204"/>
      <c r="F86" s="204"/>
      <c r="G86" s="204"/>
      <c r="H86" s="204"/>
      <c r="I86" s="204"/>
      <c r="J86" s="204"/>
      <c r="K86" s="204"/>
      <c r="L86" s="204"/>
      <c r="M86" s="204"/>
      <c r="N86" s="204"/>
      <c r="O86" s="204"/>
      <c r="P86" s="204"/>
      <c r="Q86" s="204"/>
      <c r="R86" s="204"/>
      <c r="S86" s="204"/>
      <c r="T86" s="204"/>
      <c r="U86" s="204"/>
      <c r="V86" s="204"/>
      <c r="W86" s="204"/>
      <c r="X86" s="204"/>
    </row>
    <row r="87" spans="1:24" ht="13.9" hidden="1" customHeight="1" x14ac:dyDescent="0.2">
      <c r="B87" s="207"/>
      <c r="C87" s="208" t="s">
        <v>2</v>
      </c>
      <c r="D87" s="208"/>
      <c r="E87" s="208"/>
      <c r="F87" s="208"/>
      <c r="G87" s="208"/>
      <c r="H87" s="208"/>
      <c r="I87" s="208"/>
      <c r="J87" s="208"/>
      <c r="K87" s="208"/>
      <c r="L87" s="208"/>
      <c r="M87" s="208"/>
      <c r="N87" s="208"/>
      <c r="O87" s="208"/>
      <c r="P87" s="208"/>
      <c r="Q87" s="208"/>
      <c r="R87" s="208"/>
      <c r="S87" s="208"/>
      <c r="T87" s="208"/>
      <c r="U87" s="208"/>
      <c r="V87" s="208"/>
      <c r="W87" s="208"/>
      <c r="X87" s="208"/>
    </row>
    <row r="88" spans="1:24" ht="13.9" hidden="1" customHeight="1" x14ac:dyDescent="0.2">
      <c r="B88" s="207"/>
      <c r="C88" s="207" t="s">
        <v>0</v>
      </c>
      <c r="D88" s="207"/>
      <c r="E88" s="207"/>
      <c r="F88" s="207"/>
      <c r="G88" s="207"/>
      <c r="H88" s="207"/>
      <c r="I88" s="207"/>
      <c r="J88" s="207"/>
      <c r="K88" s="207"/>
      <c r="L88" s="207"/>
      <c r="M88" s="207"/>
      <c r="N88" s="207"/>
      <c r="O88" s="207"/>
      <c r="P88" s="207"/>
      <c r="Q88" s="207"/>
      <c r="R88" s="207"/>
      <c r="S88" s="207"/>
      <c r="T88" s="207"/>
      <c r="U88" s="207"/>
      <c r="V88" s="207"/>
      <c r="W88" s="207"/>
      <c r="X88" s="207"/>
    </row>
    <row r="89" spans="1:24" ht="13.9" hidden="1" customHeight="1" x14ac:dyDescent="0.2">
      <c r="B89" s="207"/>
      <c r="C89" s="207">
        <v>2001</v>
      </c>
      <c r="D89" s="207"/>
      <c r="E89" s="207">
        <v>2002</v>
      </c>
      <c r="F89" s="207"/>
      <c r="G89" s="207">
        <v>2003</v>
      </c>
      <c r="H89" s="207"/>
      <c r="I89" s="207">
        <v>2004</v>
      </c>
      <c r="J89" s="207"/>
      <c r="K89" s="207">
        <v>2005</v>
      </c>
      <c r="L89" s="207"/>
      <c r="M89" s="207">
        <v>2006</v>
      </c>
      <c r="N89" s="207"/>
      <c r="O89" s="207">
        <v>2007</v>
      </c>
      <c r="P89" s="207"/>
      <c r="Q89" s="207">
        <v>2008</v>
      </c>
      <c r="R89" s="207"/>
      <c r="S89" s="207">
        <v>2009</v>
      </c>
      <c r="T89" s="207"/>
      <c r="U89" s="207">
        <v>2010</v>
      </c>
      <c r="V89" s="207"/>
      <c r="W89" s="207">
        <v>2011</v>
      </c>
      <c r="X89" s="207"/>
    </row>
    <row r="90" spans="1:24" ht="10.15" hidden="1" customHeight="1" x14ac:dyDescent="0.2">
      <c r="B90" s="207"/>
      <c r="C90" s="102" t="s">
        <v>7</v>
      </c>
      <c r="D90" s="102" t="s">
        <v>15</v>
      </c>
      <c r="E90" s="102" t="s">
        <v>7</v>
      </c>
      <c r="F90" s="102" t="s">
        <v>15</v>
      </c>
      <c r="G90" s="102" t="s">
        <v>7</v>
      </c>
      <c r="H90" s="102" t="s">
        <v>15</v>
      </c>
      <c r="I90" s="102" t="s">
        <v>7</v>
      </c>
      <c r="J90" s="102" t="s">
        <v>15</v>
      </c>
      <c r="K90" s="102" t="s">
        <v>7</v>
      </c>
      <c r="L90" s="102" t="s">
        <v>15</v>
      </c>
      <c r="M90" s="102" t="s">
        <v>7</v>
      </c>
      <c r="N90" s="102" t="s">
        <v>15</v>
      </c>
      <c r="O90" s="102" t="s">
        <v>7</v>
      </c>
      <c r="P90" s="102" t="s">
        <v>15</v>
      </c>
      <c r="Q90" s="102" t="s">
        <v>7</v>
      </c>
      <c r="R90" s="102" t="s">
        <v>15</v>
      </c>
      <c r="S90" s="102" t="s">
        <v>7</v>
      </c>
      <c r="T90" s="102" t="s">
        <v>15</v>
      </c>
      <c r="U90" s="102" t="s">
        <v>7</v>
      </c>
      <c r="V90" s="102" t="s">
        <v>15</v>
      </c>
      <c r="W90" s="102" t="s">
        <v>7</v>
      </c>
      <c r="X90" s="102" t="s">
        <v>15</v>
      </c>
    </row>
    <row r="91" spans="1:24" x14ac:dyDescent="0.2">
      <c r="B91" s="65" t="s">
        <v>8</v>
      </c>
      <c r="C91" s="105">
        <v>31980</v>
      </c>
      <c r="D91" s="61">
        <v>100</v>
      </c>
      <c r="E91" s="105">
        <v>31194</v>
      </c>
      <c r="F91" s="61">
        <v>100</v>
      </c>
      <c r="G91" s="105">
        <v>31166</v>
      </c>
      <c r="H91" s="61">
        <v>100</v>
      </c>
      <c r="I91" s="105">
        <v>28849</v>
      </c>
      <c r="J91" s="61">
        <v>100</v>
      </c>
      <c r="K91" s="105">
        <v>26629</v>
      </c>
      <c r="L91" s="61">
        <v>100</v>
      </c>
      <c r="M91" s="105">
        <v>23663</v>
      </c>
      <c r="N91" s="61">
        <v>100</v>
      </c>
      <c r="O91" s="105">
        <v>24300</v>
      </c>
      <c r="P91" s="61">
        <v>100</v>
      </c>
      <c r="Q91" s="105">
        <v>23118</v>
      </c>
      <c r="R91" s="61">
        <v>100</v>
      </c>
      <c r="S91" s="105">
        <v>17588</v>
      </c>
      <c r="T91" s="61">
        <v>100</v>
      </c>
      <c r="U91" s="105">
        <v>17875</v>
      </c>
      <c r="V91" s="61">
        <v>100</v>
      </c>
      <c r="W91" s="105">
        <v>16660</v>
      </c>
      <c r="X91" s="61">
        <v>100</v>
      </c>
    </row>
    <row r="92" spans="1:24" x14ac:dyDescent="0.2">
      <c r="A92" s="1">
        <v>1</v>
      </c>
      <c r="B92" s="65" t="s">
        <v>6</v>
      </c>
      <c r="C92" s="105">
        <v>10490</v>
      </c>
      <c r="D92" s="61">
        <v>32.799999999999997</v>
      </c>
      <c r="E92" s="105">
        <v>10112</v>
      </c>
      <c r="F92" s="61">
        <v>32.4</v>
      </c>
      <c r="G92" s="105">
        <v>10052</v>
      </c>
      <c r="H92" s="61">
        <v>32.299999999999997</v>
      </c>
      <c r="I92" s="105">
        <v>9406</v>
      </c>
      <c r="J92" s="61">
        <v>32.6</v>
      </c>
      <c r="K92" s="105">
        <v>8441</v>
      </c>
      <c r="L92" s="61">
        <v>31.7</v>
      </c>
      <c r="M92" s="105">
        <v>7671</v>
      </c>
      <c r="N92" s="61">
        <v>32.4</v>
      </c>
      <c r="O92" s="105">
        <v>7813</v>
      </c>
      <c r="P92" s="61">
        <v>32.200000000000003</v>
      </c>
      <c r="Q92" s="105">
        <v>7614</v>
      </c>
      <c r="R92" s="61">
        <v>32.9</v>
      </c>
      <c r="S92" s="105">
        <v>5895</v>
      </c>
      <c r="T92" s="61">
        <v>33.5</v>
      </c>
      <c r="U92" s="105">
        <v>6031</v>
      </c>
      <c r="V92" s="61">
        <v>33.700000000000003</v>
      </c>
      <c r="W92" s="105">
        <v>5474</v>
      </c>
      <c r="X92" s="61">
        <v>32.9</v>
      </c>
    </row>
    <row r="93" spans="1:24" x14ac:dyDescent="0.2">
      <c r="A93" s="1">
        <v>2</v>
      </c>
      <c r="B93" s="65" t="s">
        <v>4</v>
      </c>
      <c r="C93" s="105">
        <v>5860</v>
      </c>
      <c r="D93" s="61">
        <v>18.3</v>
      </c>
      <c r="E93" s="105">
        <v>5407</v>
      </c>
      <c r="F93" s="61">
        <v>17.3</v>
      </c>
      <c r="G93" s="105">
        <v>5249</v>
      </c>
      <c r="H93" s="61">
        <v>16.8</v>
      </c>
      <c r="I93" s="105">
        <v>4977</v>
      </c>
      <c r="J93" s="61">
        <v>17.3</v>
      </c>
      <c r="K93" s="105">
        <v>4532</v>
      </c>
      <c r="L93" s="61">
        <v>17</v>
      </c>
      <c r="M93" s="105">
        <v>4111</v>
      </c>
      <c r="N93" s="61">
        <v>17.399999999999999</v>
      </c>
      <c r="O93" s="105">
        <v>4039</v>
      </c>
      <c r="P93" s="61">
        <v>16.600000000000001</v>
      </c>
      <c r="Q93" s="105">
        <v>3706</v>
      </c>
      <c r="R93" s="61">
        <v>16</v>
      </c>
      <c r="S93" s="105">
        <v>2444</v>
      </c>
      <c r="T93" s="61">
        <v>13.9</v>
      </c>
      <c r="U93" s="105">
        <v>2651</v>
      </c>
      <c r="V93" s="61">
        <v>14.8</v>
      </c>
      <c r="W93" s="105">
        <v>2647</v>
      </c>
      <c r="X93" s="61">
        <v>15.9</v>
      </c>
    </row>
    <row r="94" spans="1:24" x14ac:dyDescent="0.2">
      <c r="A94" s="1">
        <v>3</v>
      </c>
      <c r="B94" s="65" t="s">
        <v>14</v>
      </c>
      <c r="C94" s="105">
        <v>5371</v>
      </c>
      <c r="D94" s="61">
        <v>16.8</v>
      </c>
      <c r="E94" s="105">
        <v>5279</v>
      </c>
      <c r="F94" s="61">
        <v>16.899999999999999</v>
      </c>
      <c r="G94" s="105">
        <v>5323</v>
      </c>
      <c r="H94" s="61">
        <v>17.100000000000001</v>
      </c>
      <c r="I94" s="105">
        <v>4671</v>
      </c>
      <c r="J94" s="61">
        <v>16.2</v>
      </c>
      <c r="K94" s="105">
        <v>4336</v>
      </c>
      <c r="L94" s="61">
        <v>16.3</v>
      </c>
      <c r="M94" s="105">
        <v>3594</v>
      </c>
      <c r="N94" s="61">
        <v>15.2</v>
      </c>
      <c r="O94" s="105">
        <v>3686</v>
      </c>
      <c r="P94" s="61">
        <v>15.2</v>
      </c>
      <c r="Q94" s="105">
        <v>3443</v>
      </c>
      <c r="R94" s="61">
        <v>14.9</v>
      </c>
      <c r="S94" s="105">
        <v>2702</v>
      </c>
      <c r="T94" s="61">
        <v>15.4</v>
      </c>
      <c r="U94" s="105">
        <v>2713</v>
      </c>
      <c r="V94" s="61">
        <v>15.2</v>
      </c>
      <c r="W94" s="105">
        <v>2489</v>
      </c>
      <c r="X94" s="61">
        <v>14.9</v>
      </c>
    </row>
    <row r="95" spans="1:24" x14ac:dyDescent="0.2">
      <c r="A95" s="1">
        <v>4</v>
      </c>
      <c r="B95" s="65" t="s">
        <v>10</v>
      </c>
      <c r="C95" s="105">
        <v>3662</v>
      </c>
      <c r="D95" s="61">
        <v>11.5</v>
      </c>
      <c r="E95" s="105">
        <v>3865</v>
      </c>
      <c r="F95" s="61">
        <v>12.4</v>
      </c>
      <c r="G95" s="105">
        <v>4170</v>
      </c>
      <c r="H95" s="61">
        <v>13.4</v>
      </c>
      <c r="I95" s="105">
        <v>4033</v>
      </c>
      <c r="J95" s="61">
        <v>14</v>
      </c>
      <c r="K95" s="105">
        <v>3905</v>
      </c>
      <c r="L95" s="61">
        <v>14.7</v>
      </c>
      <c r="M95" s="105">
        <v>3510</v>
      </c>
      <c r="N95" s="61">
        <v>14.8</v>
      </c>
      <c r="O95" s="105">
        <v>3975</v>
      </c>
      <c r="P95" s="61">
        <v>16.399999999999999</v>
      </c>
      <c r="Q95" s="105">
        <v>4032</v>
      </c>
      <c r="R95" s="61">
        <v>17.399999999999999</v>
      </c>
      <c r="S95" s="105">
        <v>3472</v>
      </c>
      <c r="T95" s="61">
        <v>19.7</v>
      </c>
      <c r="U95" s="105">
        <v>3400</v>
      </c>
      <c r="V95" s="61">
        <v>19</v>
      </c>
      <c r="W95" s="105">
        <v>3072</v>
      </c>
      <c r="X95" s="61">
        <v>18.399999999999999</v>
      </c>
    </row>
    <row r="96" spans="1:24" x14ac:dyDescent="0.2">
      <c r="A96" s="1">
        <v>5</v>
      </c>
      <c r="B96" s="65" t="s">
        <v>3</v>
      </c>
      <c r="C96" s="105">
        <v>4531</v>
      </c>
      <c r="D96" s="61">
        <v>14.2</v>
      </c>
      <c r="E96" s="105">
        <v>4355</v>
      </c>
      <c r="F96" s="61">
        <v>14</v>
      </c>
      <c r="G96" s="105">
        <v>4181</v>
      </c>
      <c r="H96" s="61">
        <v>13.4</v>
      </c>
      <c r="I96" s="105">
        <v>3754</v>
      </c>
      <c r="J96" s="61">
        <v>13</v>
      </c>
      <c r="K96" s="105">
        <v>3376</v>
      </c>
      <c r="L96" s="61">
        <v>12.7</v>
      </c>
      <c r="M96" s="105">
        <v>2997</v>
      </c>
      <c r="N96" s="61">
        <v>12.7</v>
      </c>
      <c r="O96" s="105">
        <v>2798</v>
      </c>
      <c r="P96" s="61">
        <v>11.5</v>
      </c>
      <c r="Q96" s="105">
        <v>2391</v>
      </c>
      <c r="R96" s="61">
        <v>10.3</v>
      </c>
      <c r="S96" s="105">
        <v>1677</v>
      </c>
      <c r="T96" s="61">
        <v>9.5</v>
      </c>
      <c r="U96" s="105">
        <v>1558</v>
      </c>
      <c r="V96" s="61">
        <v>8.6999999999999993</v>
      </c>
      <c r="W96" s="105">
        <v>1562</v>
      </c>
      <c r="X96" s="61">
        <v>9.4</v>
      </c>
    </row>
    <row r="97" spans="1:24" x14ac:dyDescent="0.2">
      <c r="A97" s="1">
        <v>6</v>
      </c>
      <c r="B97" s="65" t="s">
        <v>13</v>
      </c>
      <c r="C97" s="105">
        <v>1584</v>
      </c>
      <c r="D97" s="61">
        <v>5</v>
      </c>
      <c r="E97" s="105">
        <v>1727</v>
      </c>
      <c r="F97" s="61">
        <v>5.5</v>
      </c>
      <c r="G97" s="105">
        <v>1757</v>
      </c>
      <c r="H97" s="61">
        <v>5.6</v>
      </c>
      <c r="I97" s="105">
        <v>1590</v>
      </c>
      <c r="J97" s="61">
        <v>5.5</v>
      </c>
      <c r="K97" s="105">
        <v>1600</v>
      </c>
      <c r="L97" s="61">
        <v>6</v>
      </c>
      <c r="M97" s="105">
        <v>1453</v>
      </c>
      <c r="N97" s="61">
        <v>6.1</v>
      </c>
      <c r="O97" s="105">
        <v>1628</v>
      </c>
      <c r="P97" s="61">
        <v>6.7</v>
      </c>
      <c r="Q97" s="105">
        <v>1553</v>
      </c>
      <c r="R97" s="61">
        <v>6.7</v>
      </c>
      <c r="S97" s="105">
        <v>1083</v>
      </c>
      <c r="T97" s="61">
        <v>6.2</v>
      </c>
      <c r="U97" s="105">
        <v>1243</v>
      </c>
      <c r="V97" s="61">
        <v>7</v>
      </c>
      <c r="W97" s="105">
        <v>1122</v>
      </c>
      <c r="X97" s="61">
        <v>6.7</v>
      </c>
    </row>
    <row r="98" spans="1:24" x14ac:dyDescent="0.2">
      <c r="A98" s="1">
        <v>7</v>
      </c>
      <c r="B98" s="65" t="s">
        <v>9</v>
      </c>
      <c r="C98" s="61">
        <v>234</v>
      </c>
      <c r="D98" s="61">
        <v>0.7</v>
      </c>
      <c r="E98" s="61">
        <v>221</v>
      </c>
      <c r="F98" s="61">
        <v>0.7</v>
      </c>
      <c r="G98" s="61">
        <v>184</v>
      </c>
      <c r="H98" s="61">
        <v>0.6</v>
      </c>
      <c r="I98" s="61">
        <v>186</v>
      </c>
      <c r="J98" s="61">
        <v>0.6</v>
      </c>
      <c r="K98" s="61">
        <v>170</v>
      </c>
      <c r="L98" s="61">
        <v>0.6</v>
      </c>
      <c r="M98" s="61">
        <v>141</v>
      </c>
      <c r="N98" s="61">
        <v>0.6</v>
      </c>
      <c r="O98" s="61">
        <v>124</v>
      </c>
      <c r="P98" s="61">
        <v>0.5</v>
      </c>
      <c r="Q98" s="61">
        <v>137</v>
      </c>
      <c r="R98" s="61">
        <v>0.6</v>
      </c>
      <c r="S98" s="61">
        <v>95</v>
      </c>
      <c r="T98" s="61">
        <v>0.5</v>
      </c>
      <c r="U98" s="61">
        <v>92</v>
      </c>
      <c r="V98" s="61">
        <v>0.5</v>
      </c>
      <c r="W98" s="61">
        <v>113</v>
      </c>
      <c r="X98" s="61">
        <v>0.7</v>
      </c>
    </row>
    <row r="99" spans="1:24" x14ac:dyDescent="0.2">
      <c r="A99" s="1">
        <v>8</v>
      </c>
      <c r="B99" s="65" t="s">
        <v>5</v>
      </c>
      <c r="C99" s="61">
        <v>121</v>
      </c>
      <c r="D99" s="61">
        <v>0.4</v>
      </c>
      <c r="E99" s="61">
        <v>104</v>
      </c>
      <c r="F99" s="61">
        <v>0.3</v>
      </c>
      <c r="G99" s="61">
        <v>106</v>
      </c>
      <c r="H99" s="61">
        <v>0.3</v>
      </c>
      <c r="I99" s="61">
        <v>79</v>
      </c>
      <c r="J99" s="61">
        <v>0.3</v>
      </c>
      <c r="K99" s="61">
        <v>105</v>
      </c>
      <c r="L99" s="61">
        <v>0.4</v>
      </c>
      <c r="M99" s="61">
        <v>67</v>
      </c>
      <c r="N99" s="61">
        <v>0.3</v>
      </c>
      <c r="O99" s="61">
        <v>77</v>
      </c>
      <c r="P99" s="61">
        <v>0.3</v>
      </c>
      <c r="Q99" s="61">
        <v>96</v>
      </c>
      <c r="R99" s="61">
        <v>0.4</v>
      </c>
      <c r="S99" s="61">
        <v>87</v>
      </c>
      <c r="T99" s="61">
        <v>0.5</v>
      </c>
      <c r="U99" s="61">
        <v>72</v>
      </c>
      <c r="V99" s="61">
        <v>0.4</v>
      </c>
      <c r="W99" s="61">
        <v>84</v>
      </c>
      <c r="X99" s="61">
        <v>0.5</v>
      </c>
    </row>
    <row r="100" spans="1:24" x14ac:dyDescent="0.2">
      <c r="A100" s="1">
        <v>9</v>
      </c>
      <c r="B100" s="65" t="s">
        <v>225</v>
      </c>
      <c r="C100" s="61">
        <v>76</v>
      </c>
      <c r="D100" s="61">
        <v>0.2</v>
      </c>
      <c r="E100" s="61">
        <v>94</v>
      </c>
      <c r="F100" s="61">
        <v>0.3</v>
      </c>
      <c r="G100" s="61">
        <v>108</v>
      </c>
      <c r="H100" s="61">
        <v>0.3</v>
      </c>
      <c r="I100" s="61">
        <v>106</v>
      </c>
      <c r="J100" s="61">
        <v>0.4</v>
      </c>
      <c r="K100" s="61">
        <v>119</v>
      </c>
      <c r="L100" s="61">
        <v>0.4</v>
      </c>
      <c r="M100" s="61">
        <v>76</v>
      </c>
      <c r="N100" s="61">
        <v>0.3</v>
      </c>
      <c r="O100" s="61">
        <v>109</v>
      </c>
      <c r="P100" s="61">
        <v>0.4</v>
      </c>
      <c r="Q100" s="61">
        <v>103</v>
      </c>
      <c r="R100" s="61">
        <v>0.4</v>
      </c>
      <c r="S100" s="61">
        <v>110</v>
      </c>
      <c r="T100" s="61">
        <v>0.6</v>
      </c>
      <c r="U100" s="61">
        <v>92</v>
      </c>
      <c r="V100" s="61">
        <v>0.5</v>
      </c>
      <c r="W100" s="61">
        <v>73</v>
      </c>
      <c r="X100" s="61">
        <v>0.4</v>
      </c>
    </row>
    <row r="101" spans="1:24" x14ac:dyDescent="0.2">
      <c r="A101" s="1">
        <v>10</v>
      </c>
      <c r="B101" s="65" t="s">
        <v>226</v>
      </c>
      <c r="C101" s="61">
        <v>51</v>
      </c>
      <c r="D101" s="61">
        <v>0.2</v>
      </c>
      <c r="E101" s="61">
        <v>30</v>
      </c>
      <c r="F101" s="61">
        <v>0.1</v>
      </c>
      <c r="G101" s="61">
        <v>36</v>
      </c>
      <c r="H101" s="61">
        <v>0.1</v>
      </c>
      <c r="I101" s="61">
        <v>47</v>
      </c>
      <c r="J101" s="61">
        <v>0.2</v>
      </c>
      <c r="K101" s="61">
        <v>45</v>
      </c>
      <c r="L101" s="61">
        <v>0.2</v>
      </c>
      <c r="M101" s="61">
        <v>43</v>
      </c>
      <c r="N101" s="61">
        <v>0.2</v>
      </c>
      <c r="O101" s="61">
        <v>51</v>
      </c>
      <c r="P101" s="61">
        <v>0.2</v>
      </c>
      <c r="Q101" s="61">
        <v>43</v>
      </c>
      <c r="R101" s="61">
        <v>0.2</v>
      </c>
      <c r="S101" s="61">
        <v>23</v>
      </c>
      <c r="T101" s="61">
        <v>0.1</v>
      </c>
      <c r="U101" s="61">
        <v>23</v>
      </c>
      <c r="V101" s="61">
        <v>0.1</v>
      </c>
      <c r="W101" s="61">
        <v>24</v>
      </c>
      <c r="X101" s="61">
        <v>0.1</v>
      </c>
    </row>
    <row r="102" spans="1:24" x14ac:dyDescent="0.2">
      <c r="B102" s="66"/>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1:24" s="64" customFormat="1" ht="10.9" customHeight="1" thickBot="1" x14ac:dyDescent="0.25">
      <c r="B103" s="204" t="s">
        <v>222</v>
      </c>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row>
    <row r="104" spans="1:24" ht="13.9" hidden="1" customHeight="1" x14ac:dyDescent="0.2">
      <c r="B104" s="207"/>
      <c r="C104" s="208" t="s">
        <v>2</v>
      </c>
      <c r="D104" s="208"/>
      <c r="E104" s="208"/>
      <c r="F104" s="208"/>
      <c r="G104" s="208"/>
      <c r="H104" s="208"/>
      <c r="I104" s="208"/>
      <c r="J104" s="208"/>
      <c r="K104" s="208"/>
      <c r="L104" s="208"/>
      <c r="M104" s="208"/>
      <c r="N104" s="208"/>
      <c r="O104" s="208"/>
      <c r="P104" s="208"/>
      <c r="Q104" s="208"/>
      <c r="R104" s="208"/>
      <c r="S104" s="208"/>
      <c r="T104" s="208"/>
      <c r="U104" s="208"/>
      <c r="V104" s="208"/>
      <c r="W104" s="208"/>
      <c r="X104" s="208"/>
    </row>
    <row r="105" spans="1:24" ht="13.9" hidden="1" customHeight="1" x14ac:dyDescent="0.2">
      <c r="B105" s="207"/>
      <c r="C105" s="207" t="s">
        <v>0</v>
      </c>
      <c r="D105" s="207"/>
      <c r="E105" s="207"/>
      <c r="F105" s="207"/>
      <c r="G105" s="207"/>
      <c r="H105" s="207"/>
      <c r="I105" s="207"/>
      <c r="J105" s="207"/>
      <c r="K105" s="207"/>
      <c r="L105" s="207"/>
      <c r="M105" s="207"/>
      <c r="N105" s="207"/>
      <c r="O105" s="207"/>
      <c r="P105" s="207"/>
      <c r="Q105" s="207"/>
      <c r="R105" s="207"/>
      <c r="S105" s="207"/>
      <c r="T105" s="207"/>
      <c r="U105" s="207"/>
      <c r="V105" s="207"/>
      <c r="W105" s="207"/>
      <c r="X105" s="207"/>
    </row>
    <row r="106" spans="1:24" ht="13.9" hidden="1" customHeight="1" x14ac:dyDescent="0.2">
      <c r="B106" s="207"/>
      <c r="C106" s="207">
        <v>2001</v>
      </c>
      <c r="D106" s="207"/>
      <c r="E106" s="207">
        <v>2002</v>
      </c>
      <c r="F106" s="207"/>
      <c r="G106" s="207">
        <v>2003</v>
      </c>
      <c r="H106" s="207"/>
      <c r="I106" s="207">
        <v>2004</v>
      </c>
      <c r="J106" s="207"/>
      <c r="K106" s="207">
        <v>2005</v>
      </c>
      <c r="L106" s="207"/>
      <c r="M106" s="207">
        <v>2006</v>
      </c>
      <c r="N106" s="207"/>
      <c r="O106" s="207">
        <v>2007</v>
      </c>
      <c r="P106" s="207"/>
      <c r="Q106" s="207">
        <v>2008</v>
      </c>
      <c r="R106" s="207"/>
      <c r="S106" s="207">
        <v>2009</v>
      </c>
      <c r="T106" s="207"/>
      <c r="U106" s="207">
        <v>2010</v>
      </c>
      <c r="V106" s="207"/>
      <c r="W106" s="207">
        <v>2011</v>
      </c>
      <c r="X106" s="207"/>
    </row>
    <row r="107" spans="1:24" ht="10.15" hidden="1" customHeight="1" x14ac:dyDescent="0.2">
      <c r="B107" s="207"/>
      <c r="C107" s="102" t="s">
        <v>7</v>
      </c>
      <c r="D107" s="102" t="s">
        <v>15</v>
      </c>
      <c r="E107" s="102" t="s">
        <v>7</v>
      </c>
      <c r="F107" s="102" t="s">
        <v>15</v>
      </c>
      <c r="G107" s="102" t="s">
        <v>7</v>
      </c>
      <c r="H107" s="102" t="s">
        <v>15</v>
      </c>
      <c r="I107" s="102" t="s">
        <v>7</v>
      </c>
      <c r="J107" s="102" t="s">
        <v>15</v>
      </c>
      <c r="K107" s="102" t="s">
        <v>7</v>
      </c>
      <c r="L107" s="102" t="s">
        <v>15</v>
      </c>
      <c r="M107" s="102" t="s">
        <v>7</v>
      </c>
      <c r="N107" s="102" t="s">
        <v>15</v>
      </c>
      <c r="O107" s="102" t="s">
        <v>7</v>
      </c>
      <c r="P107" s="102" t="s">
        <v>15</v>
      </c>
      <c r="Q107" s="102" t="s">
        <v>7</v>
      </c>
      <c r="R107" s="102" t="s">
        <v>15</v>
      </c>
      <c r="S107" s="102" t="s">
        <v>7</v>
      </c>
      <c r="T107" s="102" t="s">
        <v>15</v>
      </c>
      <c r="U107" s="102" t="s">
        <v>7</v>
      </c>
      <c r="V107" s="102" t="s">
        <v>15</v>
      </c>
      <c r="W107" s="102" t="s">
        <v>7</v>
      </c>
      <c r="X107" s="102" t="s">
        <v>15</v>
      </c>
    </row>
    <row r="108" spans="1:24" x14ac:dyDescent="0.2">
      <c r="B108" s="65" t="s">
        <v>8</v>
      </c>
      <c r="C108" s="105">
        <v>87064</v>
      </c>
      <c r="D108" s="61">
        <v>100</v>
      </c>
      <c r="E108" s="105">
        <v>80457</v>
      </c>
      <c r="F108" s="61">
        <v>100</v>
      </c>
      <c r="G108" s="105">
        <v>72848</v>
      </c>
      <c r="H108" s="61">
        <v>100</v>
      </c>
      <c r="I108" s="105">
        <v>70520</v>
      </c>
      <c r="J108" s="61">
        <v>100</v>
      </c>
      <c r="K108" s="105">
        <v>68089</v>
      </c>
      <c r="L108" s="61">
        <v>100</v>
      </c>
      <c r="M108" s="105">
        <v>64008</v>
      </c>
      <c r="N108" s="61">
        <v>100</v>
      </c>
      <c r="O108" s="105">
        <v>58460</v>
      </c>
      <c r="P108" s="61">
        <v>100</v>
      </c>
      <c r="Q108" s="105">
        <v>50181</v>
      </c>
      <c r="R108" s="61">
        <v>100</v>
      </c>
      <c r="S108" s="105">
        <v>37613</v>
      </c>
      <c r="T108" s="61">
        <v>100</v>
      </c>
      <c r="U108" s="105">
        <v>38327</v>
      </c>
      <c r="V108" s="61">
        <v>100</v>
      </c>
      <c r="W108" s="105">
        <v>38229</v>
      </c>
      <c r="X108" s="61">
        <v>100</v>
      </c>
    </row>
    <row r="109" spans="1:24" x14ac:dyDescent="0.2">
      <c r="A109" s="1">
        <v>1</v>
      </c>
      <c r="B109" s="65" t="s">
        <v>6</v>
      </c>
      <c r="C109" s="105">
        <v>23317</v>
      </c>
      <c r="D109" s="61">
        <v>26.8</v>
      </c>
      <c r="E109" s="105">
        <v>22381</v>
      </c>
      <c r="F109" s="61">
        <v>27.8</v>
      </c>
      <c r="G109" s="105">
        <v>20791</v>
      </c>
      <c r="H109" s="61">
        <v>28.5</v>
      </c>
      <c r="I109" s="105">
        <v>20114</v>
      </c>
      <c r="J109" s="61">
        <v>28.5</v>
      </c>
      <c r="K109" s="105">
        <v>19484</v>
      </c>
      <c r="L109" s="61">
        <v>28.6</v>
      </c>
      <c r="M109" s="105">
        <v>18408</v>
      </c>
      <c r="N109" s="61">
        <v>28.8</v>
      </c>
      <c r="O109" s="105">
        <v>16637</v>
      </c>
      <c r="P109" s="61">
        <v>28.5</v>
      </c>
      <c r="Q109" s="105">
        <v>14755</v>
      </c>
      <c r="R109" s="61">
        <v>29.4</v>
      </c>
      <c r="S109" s="105">
        <v>11496</v>
      </c>
      <c r="T109" s="61">
        <v>30.6</v>
      </c>
      <c r="U109" s="105">
        <v>11945</v>
      </c>
      <c r="V109" s="61">
        <v>31.2</v>
      </c>
      <c r="W109" s="105">
        <v>11541</v>
      </c>
      <c r="X109" s="61">
        <v>30.2</v>
      </c>
    </row>
    <row r="110" spans="1:24" x14ac:dyDescent="0.2">
      <c r="A110" s="1">
        <v>2</v>
      </c>
      <c r="B110" s="65" t="s">
        <v>4</v>
      </c>
      <c r="C110" s="105">
        <v>28534</v>
      </c>
      <c r="D110" s="61">
        <v>32.799999999999997</v>
      </c>
      <c r="E110" s="105">
        <v>24798</v>
      </c>
      <c r="F110" s="61">
        <v>30.8</v>
      </c>
      <c r="G110" s="105">
        <v>21574</v>
      </c>
      <c r="H110" s="61">
        <v>29.6</v>
      </c>
      <c r="I110" s="105">
        <v>22009</v>
      </c>
      <c r="J110" s="61">
        <v>31.2</v>
      </c>
      <c r="K110" s="105">
        <v>21552</v>
      </c>
      <c r="L110" s="61">
        <v>31.7</v>
      </c>
      <c r="M110" s="105">
        <v>20179</v>
      </c>
      <c r="N110" s="61">
        <v>31.5</v>
      </c>
      <c r="O110" s="105">
        <v>18507</v>
      </c>
      <c r="P110" s="61">
        <v>31.7</v>
      </c>
      <c r="Q110" s="105">
        <v>15246</v>
      </c>
      <c r="R110" s="61">
        <v>30.4</v>
      </c>
      <c r="S110" s="105">
        <v>9709</v>
      </c>
      <c r="T110" s="61">
        <v>25.8</v>
      </c>
      <c r="U110" s="105">
        <v>10390</v>
      </c>
      <c r="V110" s="61">
        <v>27.1</v>
      </c>
      <c r="W110" s="105">
        <v>11072</v>
      </c>
      <c r="X110" s="61">
        <v>29</v>
      </c>
    </row>
    <row r="111" spans="1:24" x14ac:dyDescent="0.2">
      <c r="A111" s="1">
        <v>3</v>
      </c>
      <c r="B111" s="65" t="s">
        <v>14</v>
      </c>
      <c r="C111" s="105">
        <v>13412</v>
      </c>
      <c r="D111" s="61">
        <v>15.4</v>
      </c>
      <c r="E111" s="105">
        <v>12309</v>
      </c>
      <c r="F111" s="61">
        <v>15.3</v>
      </c>
      <c r="G111" s="105">
        <v>11246</v>
      </c>
      <c r="H111" s="61">
        <v>15.4</v>
      </c>
      <c r="I111" s="105">
        <v>10406</v>
      </c>
      <c r="J111" s="61">
        <v>14.8</v>
      </c>
      <c r="K111" s="105">
        <v>9748</v>
      </c>
      <c r="L111" s="61">
        <v>14.3</v>
      </c>
      <c r="M111" s="105">
        <v>8902</v>
      </c>
      <c r="N111" s="61">
        <v>13.9</v>
      </c>
      <c r="O111" s="105">
        <v>8166</v>
      </c>
      <c r="P111" s="61">
        <v>14</v>
      </c>
      <c r="Q111" s="105">
        <v>7108</v>
      </c>
      <c r="R111" s="61">
        <v>14.2</v>
      </c>
      <c r="S111" s="105">
        <v>5550</v>
      </c>
      <c r="T111" s="61">
        <v>14.8</v>
      </c>
      <c r="U111" s="105">
        <v>5439</v>
      </c>
      <c r="V111" s="61">
        <v>14.2</v>
      </c>
      <c r="W111" s="105">
        <v>5469</v>
      </c>
      <c r="X111" s="61">
        <v>14.3</v>
      </c>
    </row>
    <row r="112" spans="1:24" x14ac:dyDescent="0.2">
      <c r="A112" s="1">
        <v>4</v>
      </c>
      <c r="B112" s="65" t="s">
        <v>10</v>
      </c>
      <c r="C112" s="105">
        <v>6012</v>
      </c>
      <c r="D112" s="61">
        <v>6.9</v>
      </c>
      <c r="E112" s="105">
        <v>6181</v>
      </c>
      <c r="F112" s="61">
        <v>7.7</v>
      </c>
      <c r="G112" s="105">
        <v>6171</v>
      </c>
      <c r="H112" s="61">
        <v>8.5</v>
      </c>
      <c r="I112" s="105">
        <v>5873</v>
      </c>
      <c r="J112" s="61">
        <v>8.3000000000000007</v>
      </c>
      <c r="K112" s="105">
        <v>5716</v>
      </c>
      <c r="L112" s="61">
        <v>8.4</v>
      </c>
      <c r="M112" s="105">
        <v>6005</v>
      </c>
      <c r="N112" s="61">
        <v>9.4</v>
      </c>
      <c r="O112" s="105">
        <v>5759</v>
      </c>
      <c r="P112" s="61">
        <v>9.9</v>
      </c>
      <c r="Q112" s="105">
        <v>5248</v>
      </c>
      <c r="R112" s="61">
        <v>10.5</v>
      </c>
      <c r="S112" s="105">
        <v>4981</v>
      </c>
      <c r="T112" s="61">
        <v>13.2</v>
      </c>
      <c r="U112" s="105">
        <v>4939</v>
      </c>
      <c r="V112" s="61">
        <v>12.9</v>
      </c>
      <c r="W112" s="105">
        <v>4640</v>
      </c>
      <c r="X112" s="61">
        <v>12.1</v>
      </c>
    </row>
    <row r="113" spans="1:24" x14ac:dyDescent="0.2">
      <c r="A113" s="1">
        <v>5</v>
      </c>
      <c r="B113" s="65" t="s">
        <v>3</v>
      </c>
      <c r="C113" s="105">
        <v>12279</v>
      </c>
      <c r="D113" s="61">
        <v>14.1</v>
      </c>
      <c r="E113" s="105">
        <v>11260</v>
      </c>
      <c r="F113" s="61">
        <v>14</v>
      </c>
      <c r="G113" s="105">
        <v>9823</v>
      </c>
      <c r="H113" s="61">
        <v>13.5</v>
      </c>
      <c r="I113" s="105">
        <v>9028</v>
      </c>
      <c r="J113" s="61">
        <v>12.8</v>
      </c>
      <c r="K113" s="105">
        <v>8473</v>
      </c>
      <c r="L113" s="61">
        <v>12.4</v>
      </c>
      <c r="M113" s="105">
        <v>7575</v>
      </c>
      <c r="N113" s="61">
        <v>11.8</v>
      </c>
      <c r="O113" s="105">
        <v>6511</v>
      </c>
      <c r="P113" s="61">
        <v>11.1</v>
      </c>
      <c r="Q113" s="105">
        <v>5180</v>
      </c>
      <c r="R113" s="61">
        <v>10.3</v>
      </c>
      <c r="S113" s="105">
        <v>3791</v>
      </c>
      <c r="T113" s="61">
        <v>10.1</v>
      </c>
      <c r="U113" s="105">
        <v>3531</v>
      </c>
      <c r="V113" s="61">
        <v>9.1999999999999993</v>
      </c>
      <c r="W113" s="105">
        <v>3424</v>
      </c>
      <c r="X113" s="61">
        <v>9</v>
      </c>
    </row>
    <row r="114" spans="1:24" x14ac:dyDescent="0.2">
      <c r="A114" s="1">
        <v>6</v>
      </c>
      <c r="B114" s="65" t="s">
        <v>13</v>
      </c>
      <c r="C114" s="105">
        <v>2390</v>
      </c>
      <c r="D114" s="61">
        <v>2.7</v>
      </c>
      <c r="E114" s="105">
        <v>2501</v>
      </c>
      <c r="F114" s="61">
        <v>3.1</v>
      </c>
      <c r="G114" s="105">
        <v>2231</v>
      </c>
      <c r="H114" s="61">
        <v>3.1</v>
      </c>
      <c r="I114" s="105">
        <v>2140</v>
      </c>
      <c r="J114" s="61">
        <v>3</v>
      </c>
      <c r="K114" s="105">
        <v>2201</v>
      </c>
      <c r="L114" s="61">
        <v>3.2</v>
      </c>
      <c r="M114" s="105">
        <v>2115</v>
      </c>
      <c r="N114" s="61">
        <v>3.3</v>
      </c>
      <c r="O114" s="105">
        <v>2035</v>
      </c>
      <c r="P114" s="61">
        <v>3.5</v>
      </c>
      <c r="Q114" s="105">
        <v>1849</v>
      </c>
      <c r="R114" s="61">
        <v>3.7</v>
      </c>
      <c r="S114" s="105">
        <v>1365</v>
      </c>
      <c r="T114" s="61">
        <v>3.6</v>
      </c>
      <c r="U114" s="105">
        <v>1445</v>
      </c>
      <c r="V114" s="61">
        <v>3.8</v>
      </c>
      <c r="W114" s="105">
        <v>1481</v>
      </c>
      <c r="X114" s="61">
        <v>3.9</v>
      </c>
    </row>
    <row r="115" spans="1:24" x14ac:dyDescent="0.2">
      <c r="A115" s="1">
        <v>7</v>
      </c>
      <c r="B115" s="65" t="s">
        <v>9</v>
      </c>
      <c r="C115" s="61">
        <v>553</v>
      </c>
      <c r="D115" s="61">
        <v>0.6</v>
      </c>
      <c r="E115" s="61">
        <v>551</v>
      </c>
      <c r="F115" s="61">
        <v>0.7</v>
      </c>
      <c r="G115" s="61">
        <v>516</v>
      </c>
      <c r="H115" s="61">
        <v>0.7</v>
      </c>
      <c r="I115" s="61">
        <v>473</v>
      </c>
      <c r="J115" s="61">
        <v>0.7</v>
      </c>
      <c r="K115" s="61">
        <v>437</v>
      </c>
      <c r="L115" s="61">
        <v>0.6</v>
      </c>
      <c r="M115" s="61">
        <v>352</v>
      </c>
      <c r="N115" s="61">
        <v>0.5</v>
      </c>
      <c r="O115" s="61">
        <v>331</v>
      </c>
      <c r="P115" s="61">
        <v>0.6</v>
      </c>
      <c r="Q115" s="61">
        <v>299</v>
      </c>
      <c r="R115" s="61">
        <v>0.6</v>
      </c>
      <c r="S115" s="61">
        <v>242</v>
      </c>
      <c r="T115" s="61">
        <v>0.6</v>
      </c>
      <c r="U115" s="61">
        <v>275</v>
      </c>
      <c r="V115" s="61">
        <v>0.7</v>
      </c>
      <c r="W115" s="61">
        <v>252</v>
      </c>
      <c r="X115" s="61">
        <v>0.7</v>
      </c>
    </row>
    <row r="116" spans="1:24" x14ac:dyDescent="0.2">
      <c r="A116" s="1">
        <v>8</v>
      </c>
      <c r="B116" s="65" t="s">
        <v>5</v>
      </c>
      <c r="C116" s="61">
        <v>286</v>
      </c>
      <c r="D116" s="61">
        <v>0.3</v>
      </c>
      <c r="E116" s="61">
        <v>219</v>
      </c>
      <c r="F116" s="61">
        <v>0.3</v>
      </c>
      <c r="G116" s="61">
        <v>217</v>
      </c>
      <c r="H116" s="61">
        <v>0.3</v>
      </c>
      <c r="I116" s="61">
        <v>182</v>
      </c>
      <c r="J116" s="61">
        <v>0.3</v>
      </c>
      <c r="K116" s="61">
        <v>191</v>
      </c>
      <c r="L116" s="61">
        <v>0.3</v>
      </c>
      <c r="M116" s="61">
        <v>188</v>
      </c>
      <c r="N116" s="61">
        <v>0.3</v>
      </c>
      <c r="O116" s="61">
        <v>206</v>
      </c>
      <c r="P116" s="61">
        <v>0.4</v>
      </c>
      <c r="Q116" s="61">
        <v>186</v>
      </c>
      <c r="R116" s="61">
        <v>0.4</v>
      </c>
      <c r="S116" s="61">
        <v>202</v>
      </c>
      <c r="T116" s="61">
        <v>0.5</v>
      </c>
      <c r="U116" s="61">
        <v>163</v>
      </c>
      <c r="V116" s="61">
        <v>0.4</v>
      </c>
      <c r="W116" s="61">
        <v>150</v>
      </c>
      <c r="X116" s="61">
        <v>0.4</v>
      </c>
    </row>
    <row r="117" spans="1:24" x14ac:dyDescent="0.2">
      <c r="A117" s="1">
        <v>9</v>
      </c>
      <c r="B117" s="65" t="s">
        <v>225</v>
      </c>
      <c r="C117" s="61">
        <v>164</v>
      </c>
      <c r="D117" s="61">
        <v>0.2</v>
      </c>
      <c r="E117" s="61">
        <v>171</v>
      </c>
      <c r="F117" s="61">
        <v>0.2</v>
      </c>
      <c r="G117" s="61">
        <v>185</v>
      </c>
      <c r="H117" s="61">
        <v>0.3</v>
      </c>
      <c r="I117" s="61">
        <v>197</v>
      </c>
      <c r="J117" s="61">
        <v>0.3</v>
      </c>
      <c r="K117" s="61">
        <v>169</v>
      </c>
      <c r="L117" s="61">
        <v>0.2</v>
      </c>
      <c r="M117" s="61">
        <v>182</v>
      </c>
      <c r="N117" s="61">
        <v>0.3</v>
      </c>
      <c r="O117" s="61">
        <v>173</v>
      </c>
      <c r="P117" s="61">
        <v>0.3</v>
      </c>
      <c r="Q117" s="61">
        <v>187</v>
      </c>
      <c r="R117" s="61">
        <v>0.4</v>
      </c>
      <c r="S117" s="61">
        <v>175</v>
      </c>
      <c r="T117" s="61">
        <v>0.5</v>
      </c>
      <c r="U117" s="61">
        <v>138</v>
      </c>
      <c r="V117" s="61">
        <v>0.4</v>
      </c>
      <c r="W117" s="61">
        <v>120</v>
      </c>
      <c r="X117" s="61">
        <v>0.3</v>
      </c>
    </row>
    <row r="118" spans="1:24" x14ac:dyDescent="0.2">
      <c r="A118" s="1">
        <v>10</v>
      </c>
      <c r="B118" s="104" t="s">
        <v>226</v>
      </c>
      <c r="C118" s="103">
        <v>117</v>
      </c>
      <c r="D118" s="103">
        <v>0.1</v>
      </c>
      <c r="E118" s="103">
        <v>86</v>
      </c>
      <c r="F118" s="103">
        <v>0.1</v>
      </c>
      <c r="G118" s="103">
        <v>94</v>
      </c>
      <c r="H118" s="103">
        <v>0.1</v>
      </c>
      <c r="I118" s="103">
        <v>98</v>
      </c>
      <c r="J118" s="103">
        <v>0.1</v>
      </c>
      <c r="K118" s="103">
        <v>118</v>
      </c>
      <c r="L118" s="103">
        <v>0.2</v>
      </c>
      <c r="M118" s="103">
        <v>102</v>
      </c>
      <c r="N118" s="103">
        <v>0.2</v>
      </c>
      <c r="O118" s="103">
        <v>135</v>
      </c>
      <c r="P118" s="103">
        <v>0.2</v>
      </c>
      <c r="Q118" s="103">
        <v>123</v>
      </c>
      <c r="R118" s="103">
        <v>0.2</v>
      </c>
      <c r="S118" s="103">
        <v>102</v>
      </c>
      <c r="T118" s="103">
        <v>0.3</v>
      </c>
      <c r="U118" s="103">
        <v>62</v>
      </c>
      <c r="V118" s="103">
        <v>0.2</v>
      </c>
      <c r="W118" s="103">
        <v>80</v>
      </c>
      <c r="X118" s="103">
        <v>0.2</v>
      </c>
    </row>
    <row r="119" spans="1:24" ht="6" customHeight="1" x14ac:dyDescent="0.2">
      <c r="B119" s="63"/>
      <c r="C119" s="63"/>
      <c r="D119" s="63"/>
      <c r="E119" s="63"/>
      <c r="F119" s="63"/>
      <c r="G119" s="63"/>
      <c r="H119" s="63"/>
      <c r="I119" s="63"/>
      <c r="J119" s="63"/>
      <c r="K119" s="63"/>
      <c r="L119" s="63"/>
      <c r="M119" s="63"/>
      <c r="N119" s="63"/>
      <c r="O119" s="63"/>
      <c r="P119" s="63"/>
      <c r="Q119" s="63"/>
      <c r="R119" s="63"/>
      <c r="S119" s="63"/>
      <c r="T119" s="63"/>
      <c r="U119" s="63"/>
      <c r="V119" s="63"/>
      <c r="W119" s="63"/>
      <c r="X119" s="63"/>
    </row>
    <row r="120" spans="1:24" ht="36" customHeight="1" x14ac:dyDescent="0.2">
      <c r="B120" s="205" t="s">
        <v>240</v>
      </c>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row>
    <row r="121" spans="1:24" x14ac:dyDescent="0.2">
      <c r="B121" s="184" t="s">
        <v>236</v>
      </c>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row>
  </sheetData>
  <sortState ref="A49:AT58">
    <sortCondition ref="A49:A58"/>
  </sortState>
  <customSheetViews>
    <customSheetView guid="{ED6A2164-0DE4-4745-81B6-C597EB3655F0}" showPageBreaks="1" showGridLines="0" printArea="1" hiddenRows="1" hiddenColumns="1" topLeftCell="B13">
      <selection activeCell="B2" sqref="B2:B4"/>
      <rowBreaks count="1" manualBreakCount="1">
        <brk id="58" min="1" max="23" man="1"/>
      </rowBreaks>
      <pageMargins left="0.25" right="0.25" top="0.75" bottom="0.75" header="0.3" footer="0.3"/>
      <printOptions horizontalCentered="1"/>
      <pageSetup scale="82" orientation="landscape" r:id="rId1"/>
      <headerFooter alignWithMargins="0">
        <oddFooter>&amp;L&amp;F/&amp;A&amp;C&amp;12DRAFT - DO NOT DISTRIBUTE&amp;11
&amp;P&amp;Rprinted &amp;D &amp;T</oddFooter>
      </headerFooter>
    </customSheetView>
  </customSheetViews>
  <mergeCells count="122">
    <mergeCell ref="B1:X1"/>
    <mergeCell ref="W28:X28"/>
    <mergeCell ref="U28:V28"/>
    <mergeCell ref="S28:T28"/>
    <mergeCell ref="Q28:R28"/>
    <mergeCell ref="O28:P28"/>
    <mergeCell ref="M28:N28"/>
    <mergeCell ref="K28:L28"/>
    <mergeCell ref="I28:J28"/>
    <mergeCell ref="G28:H28"/>
    <mergeCell ref="E28:F28"/>
    <mergeCell ref="C28:D28"/>
    <mergeCell ref="E4:F4"/>
    <mergeCell ref="G4:H4"/>
    <mergeCell ref="I4:J4"/>
    <mergeCell ref="K4:L4"/>
    <mergeCell ref="B25:X25"/>
    <mergeCell ref="C27:X27"/>
    <mergeCell ref="C26:X26"/>
    <mergeCell ref="O11:P11"/>
    <mergeCell ref="M11:N11"/>
    <mergeCell ref="S11:T11"/>
    <mergeCell ref="Q11:R11"/>
    <mergeCell ref="B26:B29"/>
    <mergeCell ref="B8:X8"/>
    <mergeCell ref="M4:N4"/>
    <mergeCell ref="O4:P4"/>
    <mergeCell ref="Q4:R4"/>
    <mergeCell ref="S4:T4"/>
    <mergeCell ref="U4:V4"/>
    <mergeCell ref="W4:X4"/>
    <mergeCell ref="B2:B5"/>
    <mergeCell ref="C2:X2"/>
    <mergeCell ref="C3:X3"/>
    <mergeCell ref="C4:D4"/>
    <mergeCell ref="U11:V11"/>
    <mergeCell ref="W11:X11"/>
    <mergeCell ref="B9:B12"/>
    <mergeCell ref="C9:X9"/>
    <mergeCell ref="C10:X10"/>
    <mergeCell ref="C11:D11"/>
    <mergeCell ref="E11:F11"/>
    <mergeCell ref="G11:H11"/>
    <mergeCell ref="I11:J11"/>
    <mergeCell ref="K11:L11"/>
    <mergeCell ref="E45:F45"/>
    <mergeCell ref="G45:H45"/>
    <mergeCell ref="I45:J45"/>
    <mergeCell ref="K45:L45"/>
    <mergeCell ref="B42:X42"/>
    <mergeCell ref="M45:N45"/>
    <mergeCell ref="O45:P45"/>
    <mergeCell ref="Q45:R45"/>
    <mergeCell ref="S45:T45"/>
    <mergeCell ref="U45:V45"/>
    <mergeCell ref="W45:X45"/>
    <mergeCell ref="B43:B46"/>
    <mergeCell ref="C43:X43"/>
    <mergeCell ref="C44:X44"/>
    <mergeCell ref="C45:D45"/>
    <mergeCell ref="B61:X61"/>
    <mergeCell ref="B62:B65"/>
    <mergeCell ref="C62:X62"/>
    <mergeCell ref="C63:X63"/>
    <mergeCell ref="C64:D64"/>
    <mergeCell ref="E64:F64"/>
    <mergeCell ref="G64:H64"/>
    <mergeCell ref="I64:J64"/>
    <mergeCell ref="K64:L64"/>
    <mergeCell ref="M64:N64"/>
    <mergeCell ref="O64:P64"/>
    <mergeCell ref="Q64:R64"/>
    <mergeCell ref="S64:T64"/>
    <mergeCell ref="U64:V64"/>
    <mergeCell ref="W64:X64"/>
    <mergeCell ref="B70:B73"/>
    <mergeCell ref="C70:X70"/>
    <mergeCell ref="C71:X71"/>
    <mergeCell ref="C72:D72"/>
    <mergeCell ref="E72:F72"/>
    <mergeCell ref="G72:H72"/>
    <mergeCell ref="I72:J72"/>
    <mergeCell ref="K72:L72"/>
    <mergeCell ref="M72:N72"/>
    <mergeCell ref="O72:P72"/>
    <mergeCell ref="Q72:R72"/>
    <mergeCell ref="S72:T72"/>
    <mergeCell ref="U72:V72"/>
    <mergeCell ref="W72:X72"/>
    <mergeCell ref="G89:H89"/>
    <mergeCell ref="I89:J89"/>
    <mergeCell ref="K89:L89"/>
    <mergeCell ref="M89:N89"/>
    <mergeCell ref="O89:P89"/>
    <mergeCell ref="Q89:R89"/>
    <mergeCell ref="S89:T89"/>
    <mergeCell ref="U89:V89"/>
    <mergeCell ref="W89:X89"/>
    <mergeCell ref="B69:X69"/>
    <mergeCell ref="B86:X86"/>
    <mergeCell ref="B103:X103"/>
    <mergeCell ref="B120:X120"/>
    <mergeCell ref="B59:X59"/>
    <mergeCell ref="B104:B107"/>
    <mergeCell ref="C104:X104"/>
    <mergeCell ref="C105:X105"/>
    <mergeCell ref="C106:D106"/>
    <mergeCell ref="E106:F106"/>
    <mergeCell ref="G106:H106"/>
    <mergeCell ref="I106:J106"/>
    <mergeCell ref="K106:L106"/>
    <mergeCell ref="M106:N106"/>
    <mergeCell ref="O106:P106"/>
    <mergeCell ref="Q106:R106"/>
    <mergeCell ref="S106:T106"/>
    <mergeCell ref="U106:V106"/>
    <mergeCell ref="W106:X106"/>
    <mergeCell ref="B87:B90"/>
    <mergeCell ref="C87:X87"/>
    <mergeCell ref="C88:X88"/>
    <mergeCell ref="C89:D89"/>
    <mergeCell ref="E89:F89"/>
  </mergeCells>
  <printOptions horizontalCentered="1"/>
  <pageMargins left="0.25" right="0.25" top="0.75" bottom="0.75" header="0.3" footer="0.3"/>
  <pageSetup scale="82" orientation="landscape" r:id="rId2"/>
  <headerFooter alignWithMargins="0">
    <oddFooter>&amp;L&amp;F/&amp;A&amp;C&amp;12 &amp;11
&amp;P&amp;Rprinted &amp;D &amp;T</oddFooter>
  </headerFooter>
  <rowBreaks count="1" manualBreakCount="1">
    <brk id="60" min="1" max="2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M198"/>
  <sheetViews>
    <sheetView workbookViewId="0">
      <selection activeCell="B19" sqref="B19"/>
    </sheetView>
  </sheetViews>
  <sheetFormatPr defaultRowHeight="15" x14ac:dyDescent="0.25"/>
  <cols>
    <col min="1" max="1" width="35.140625" bestFit="1" customWidth="1"/>
    <col min="2" max="2" width="15.5703125" customWidth="1"/>
    <col min="3" max="3" width="11.7109375" style="53" customWidth="1"/>
    <col min="4" max="4" width="10" style="53" customWidth="1"/>
    <col min="5" max="5" width="13.7109375" style="53" bestFit="1" customWidth="1"/>
    <col min="6" max="6" width="6.85546875" style="53" customWidth="1"/>
    <col min="7" max="7" width="15.28515625" style="53" customWidth="1"/>
    <col min="8" max="8" width="6.85546875" style="53" customWidth="1"/>
    <col min="9" max="9" width="7.7109375" style="53" bestFit="1" customWidth="1"/>
    <col min="10" max="10" width="6.85546875" style="53" customWidth="1"/>
    <col min="11" max="11" width="13.5703125" style="53" bestFit="1" customWidth="1"/>
    <col min="12" max="12" width="8.85546875" customWidth="1"/>
    <col min="13" max="13" width="10.7109375" customWidth="1"/>
    <col min="14" max="14" width="10.7109375" bestFit="1" customWidth="1"/>
  </cols>
  <sheetData>
    <row r="2" spans="1:13" x14ac:dyDescent="0.25">
      <c r="A2" s="82" t="s">
        <v>75</v>
      </c>
      <c r="B2" t="s">
        <v>172</v>
      </c>
    </row>
    <row r="4" spans="1:13" x14ac:dyDescent="0.25">
      <c r="B4" s="82" t="s">
        <v>170</v>
      </c>
      <c r="C4"/>
      <c r="D4"/>
      <c r="E4"/>
      <c r="F4"/>
      <c r="G4"/>
      <c r="H4"/>
      <c r="I4"/>
      <c r="J4"/>
      <c r="K4"/>
    </row>
    <row r="5" spans="1:13" x14ac:dyDescent="0.25">
      <c r="B5" t="s">
        <v>9</v>
      </c>
      <c r="C5" t="s">
        <v>3</v>
      </c>
      <c r="D5" t="s">
        <v>10</v>
      </c>
      <c r="E5" t="s">
        <v>4</v>
      </c>
      <c r="F5" t="s">
        <v>5</v>
      </c>
      <c r="G5" t="s">
        <v>165</v>
      </c>
      <c r="H5" t="s">
        <v>11</v>
      </c>
      <c r="I5" t="s">
        <v>6</v>
      </c>
      <c r="J5" t="s">
        <v>14</v>
      </c>
      <c r="K5" t="s">
        <v>13</v>
      </c>
      <c r="L5" t="s">
        <v>173</v>
      </c>
      <c r="M5" t="s">
        <v>171</v>
      </c>
    </row>
    <row r="6" spans="1:13" s="83" customFormat="1" x14ac:dyDescent="0.25">
      <c r="A6" s="175" t="s">
        <v>174</v>
      </c>
      <c r="B6" s="175">
        <v>0.47714285714285715</v>
      </c>
      <c r="C6" s="175">
        <v>0.49814814814814812</v>
      </c>
      <c r="D6" s="175">
        <v>0.33500000000000002</v>
      </c>
      <c r="E6" s="175">
        <v>0.46347058823529425</v>
      </c>
      <c r="F6" s="175">
        <v>0.49</v>
      </c>
      <c r="G6" s="175">
        <v>0.56000000000000005</v>
      </c>
      <c r="H6" s="175">
        <v>0.70666666666666667</v>
      </c>
      <c r="I6" s="175">
        <v>0.26426573426573435</v>
      </c>
      <c r="J6" s="175">
        <v>0.30273504273504281</v>
      </c>
      <c r="K6" s="175">
        <v>0.59</v>
      </c>
      <c r="L6" s="175">
        <v>0.22500000000000001</v>
      </c>
      <c r="M6" s="175">
        <v>0.37950354609929099</v>
      </c>
    </row>
    <row r="7" spans="1:13" x14ac:dyDescent="0.25">
      <c r="C7"/>
      <c r="D7"/>
      <c r="E7"/>
      <c r="F7"/>
      <c r="G7"/>
      <c r="H7"/>
      <c r="I7"/>
      <c r="J7"/>
      <c r="K7"/>
    </row>
    <row r="8" spans="1:13" x14ac:dyDescent="0.25">
      <c r="C8"/>
      <c r="D8"/>
      <c r="E8"/>
      <c r="F8"/>
      <c r="G8"/>
      <c r="H8"/>
      <c r="I8"/>
      <c r="J8"/>
      <c r="K8"/>
    </row>
    <row r="9" spans="1:13" x14ac:dyDescent="0.25">
      <c r="C9"/>
      <c r="D9"/>
      <c r="E9"/>
      <c r="F9"/>
      <c r="G9"/>
      <c r="H9"/>
      <c r="I9"/>
      <c r="J9"/>
      <c r="K9"/>
    </row>
    <row r="10" spans="1:13" x14ac:dyDescent="0.25">
      <c r="C10"/>
      <c r="D10"/>
      <c r="E10"/>
      <c r="F10"/>
      <c r="G10"/>
      <c r="H10"/>
      <c r="I10"/>
      <c r="J10"/>
      <c r="K10"/>
    </row>
    <row r="11" spans="1:13" x14ac:dyDescent="0.25">
      <c r="C11"/>
      <c r="D11"/>
      <c r="E11"/>
      <c r="F11"/>
      <c r="G11"/>
      <c r="H11"/>
      <c r="I11"/>
      <c r="J11"/>
      <c r="K11"/>
    </row>
    <row r="12" spans="1:13" x14ac:dyDescent="0.25">
      <c r="C12"/>
      <c r="D12"/>
      <c r="E12"/>
      <c r="F12"/>
      <c r="G12"/>
      <c r="H12"/>
      <c r="I12"/>
      <c r="J12"/>
      <c r="K12"/>
    </row>
    <row r="13" spans="1:13" x14ac:dyDescent="0.25">
      <c r="C13"/>
      <c r="D13"/>
      <c r="E13"/>
      <c r="F13"/>
      <c r="G13"/>
      <c r="H13"/>
      <c r="I13"/>
      <c r="J13"/>
      <c r="K13"/>
    </row>
    <row r="14" spans="1:13" x14ac:dyDescent="0.25">
      <c r="C14"/>
      <c r="D14"/>
      <c r="E14"/>
      <c r="F14"/>
      <c r="G14"/>
      <c r="H14"/>
      <c r="I14"/>
      <c r="J14"/>
      <c r="K14"/>
    </row>
    <row r="15" spans="1:13" x14ac:dyDescent="0.25">
      <c r="C15"/>
      <c r="D15"/>
      <c r="E15"/>
      <c r="F15"/>
      <c r="G15"/>
      <c r="H15"/>
      <c r="I15"/>
      <c r="J15"/>
      <c r="K15"/>
    </row>
    <row r="16" spans="1:13" x14ac:dyDescent="0.25">
      <c r="C16"/>
      <c r="D16"/>
      <c r="E16"/>
      <c r="F16"/>
      <c r="G16"/>
      <c r="H16"/>
      <c r="I16"/>
      <c r="J16"/>
      <c r="K16"/>
    </row>
    <row r="17" spans="3:11" x14ac:dyDescent="0.25">
      <c r="C17"/>
      <c r="D17"/>
      <c r="E17"/>
      <c r="F17"/>
      <c r="G17"/>
      <c r="H17"/>
      <c r="I17"/>
      <c r="J17"/>
      <c r="K17"/>
    </row>
    <row r="18" spans="3:11" x14ac:dyDescent="0.25">
      <c r="C18"/>
      <c r="D18"/>
      <c r="E18"/>
      <c r="F18"/>
      <c r="G18"/>
      <c r="H18"/>
      <c r="I18"/>
      <c r="J18"/>
      <c r="K18"/>
    </row>
    <row r="19" spans="3:11" x14ac:dyDescent="0.25">
      <c r="C19"/>
      <c r="D19"/>
      <c r="E19"/>
      <c r="F19"/>
      <c r="G19"/>
      <c r="H19"/>
      <c r="I19"/>
      <c r="J19"/>
      <c r="K19"/>
    </row>
    <row r="20" spans="3:11" x14ac:dyDescent="0.25">
      <c r="C20"/>
      <c r="D20"/>
      <c r="E20"/>
      <c r="F20"/>
      <c r="G20"/>
      <c r="H20"/>
      <c r="I20"/>
      <c r="J20"/>
      <c r="K20"/>
    </row>
    <row r="21" spans="3:11" x14ac:dyDescent="0.25">
      <c r="C21"/>
      <c r="D21"/>
      <c r="E21"/>
      <c r="F21"/>
      <c r="G21"/>
      <c r="H21"/>
      <c r="I21"/>
      <c r="J21"/>
      <c r="K21"/>
    </row>
    <row r="22" spans="3:11" x14ac:dyDescent="0.25">
      <c r="C22"/>
      <c r="D22"/>
      <c r="E22"/>
      <c r="F22"/>
      <c r="G22"/>
      <c r="H22"/>
      <c r="I22"/>
      <c r="J22"/>
      <c r="K22"/>
    </row>
    <row r="23" spans="3:11" x14ac:dyDescent="0.25">
      <c r="C23"/>
      <c r="D23"/>
      <c r="E23"/>
      <c r="F23"/>
      <c r="G23"/>
      <c r="H23"/>
      <c r="I23"/>
      <c r="J23"/>
      <c r="K23"/>
    </row>
    <row r="24" spans="3:11" x14ac:dyDescent="0.25">
      <c r="C24"/>
      <c r="D24"/>
      <c r="E24"/>
      <c r="F24"/>
      <c r="G24"/>
      <c r="H24"/>
      <c r="I24"/>
      <c r="J24"/>
      <c r="K24"/>
    </row>
    <row r="25" spans="3:11" x14ac:dyDescent="0.25">
      <c r="C25"/>
      <c r="D25"/>
      <c r="E25"/>
      <c r="F25"/>
      <c r="G25"/>
      <c r="H25"/>
      <c r="I25"/>
      <c r="J25"/>
      <c r="K25"/>
    </row>
    <row r="26" spans="3:11" x14ac:dyDescent="0.25">
      <c r="C26"/>
      <c r="D26"/>
      <c r="E26"/>
      <c r="F26"/>
      <c r="G26"/>
      <c r="H26"/>
      <c r="I26"/>
      <c r="J26"/>
      <c r="K26"/>
    </row>
    <row r="27" spans="3:11" x14ac:dyDescent="0.25">
      <c r="C27"/>
      <c r="D27"/>
      <c r="E27"/>
      <c r="F27"/>
      <c r="G27"/>
      <c r="H27"/>
      <c r="I27"/>
      <c r="J27"/>
      <c r="K27"/>
    </row>
    <row r="28" spans="3:11" x14ac:dyDescent="0.25">
      <c r="C28"/>
      <c r="D28"/>
      <c r="E28"/>
      <c r="F28"/>
      <c r="G28"/>
      <c r="H28"/>
      <c r="I28"/>
      <c r="J28"/>
      <c r="K28"/>
    </row>
    <row r="29" spans="3:11" x14ac:dyDescent="0.25">
      <c r="C29"/>
      <c r="D29"/>
      <c r="E29"/>
      <c r="F29"/>
      <c r="G29"/>
      <c r="H29"/>
      <c r="I29"/>
      <c r="J29"/>
      <c r="K29"/>
    </row>
    <row r="30" spans="3:11" x14ac:dyDescent="0.25">
      <c r="C30"/>
      <c r="D30"/>
      <c r="E30"/>
      <c r="F30"/>
      <c r="G30"/>
      <c r="H30"/>
      <c r="I30"/>
      <c r="J30"/>
      <c r="K30"/>
    </row>
    <row r="31" spans="3:11" x14ac:dyDescent="0.25">
      <c r="C31"/>
      <c r="D31"/>
      <c r="E31"/>
      <c r="F31"/>
      <c r="G31"/>
      <c r="H31"/>
      <c r="I31"/>
      <c r="J31"/>
      <c r="K31"/>
    </row>
    <row r="32" spans="3:11" x14ac:dyDescent="0.25">
      <c r="C32"/>
      <c r="D32"/>
      <c r="E32"/>
      <c r="F32"/>
      <c r="G32"/>
      <c r="H32"/>
      <c r="I32"/>
      <c r="J32"/>
      <c r="K32"/>
    </row>
    <row r="33" spans="3:11" x14ac:dyDescent="0.25">
      <c r="C33"/>
      <c r="D33"/>
      <c r="E33"/>
      <c r="F33"/>
      <c r="G33"/>
      <c r="H33"/>
      <c r="I33"/>
      <c r="J33"/>
      <c r="K33"/>
    </row>
    <row r="34" spans="3:11" x14ac:dyDescent="0.25">
      <c r="C34"/>
      <c r="D34"/>
      <c r="E34"/>
      <c r="F34"/>
      <c r="G34"/>
      <c r="H34"/>
      <c r="I34"/>
      <c r="J34"/>
      <c r="K34"/>
    </row>
    <row r="35" spans="3:11" x14ac:dyDescent="0.25">
      <c r="C35"/>
      <c r="D35"/>
      <c r="E35"/>
      <c r="F35"/>
      <c r="G35"/>
      <c r="H35"/>
      <c r="I35"/>
      <c r="J35"/>
      <c r="K35"/>
    </row>
    <row r="36" spans="3:11" x14ac:dyDescent="0.25">
      <c r="C36"/>
      <c r="D36"/>
      <c r="E36"/>
      <c r="F36"/>
      <c r="G36"/>
      <c r="H36"/>
      <c r="I36"/>
      <c r="J36"/>
      <c r="K36"/>
    </row>
    <row r="37" spans="3:11" x14ac:dyDescent="0.25">
      <c r="C37"/>
      <c r="D37"/>
      <c r="E37"/>
      <c r="F37"/>
      <c r="G37"/>
      <c r="H37"/>
      <c r="I37"/>
      <c r="J37"/>
      <c r="K37"/>
    </row>
    <row r="38" spans="3:11" x14ac:dyDescent="0.25">
      <c r="C38"/>
      <c r="D38"/>
      <c r="E38"/>
      <c r="F38"/>
      <c r="G38"/>
      <c r="H38"/>
      <c r="I38"/>
      <c r="J38"/>
      <c r="K38"/>
    </row>
    <row r="39" spans="3:11" x14ac:dyDescent="0.25">
      <c r="C39"/>
      <c r="D39"/>
      <c r="E39"/>
      <c r="F39"/>
      <c r="G39"/>
      <c r="H39"/>
      <c r="I39"/>
      <c r="J39"/>
      <c r="K39"/>
    </row>
    <row r="40" spans="3:11" x14ac:dyDescent="0.25">
      <c r="C40"/>
      <c r="D40"/>
      <c r="E40"/>
      <c r="F40"/>
      <c r="G40"/>
      <c r="H40"/>
      <c r="I40"/>
      <c r="J40"/>
      <c r="K40"/>
    </row>
    <row r="41" spans="3:11" x14ac:dyDescent="0.25">
      <c r="C41"/>
      <c r="D41"/>
      <c r="E41"/>
      <c r="F41"/>
      <c r="G41"/>
      <c r="H41"/>
      <c r="I41"/>
      <c r="J41"/>
      <c r="K41"/>
    </row>
    <row r="42" spans="3:11" x14ac:dyDescent="0.25">
      <c r="C42"/>
      <c r="D42"/>
      <c r="E42"/>
      <c r="F42"/>
      <c r="G42"/>
      <c r="H42"/>
      <c r="I42"/>
      <c r="J42"/>
      <c r="K42"/>
    </row>
    <row r="43" spans="3:11" x14ac:dyDescent="0.25">
      <c r="C43"/>
      <c r="D43"/>
      <c r="E43"/>
      <c r="F43"/>
      <c r="G43"/>
      <c r="H43"/>
      <c r="I43"/>
      <c r="J43"/>
      <c r="K43"/>
    </row>
    <row r="44" spans="3:11" x14ac:dyDescent="0.25">
      <c r="C44"/>
      <c r="D44"/>
      <c r="E44"/>
      <c r="F44"/>
      <c r="G44"/>
      <c r="H44"/>
      <c r="I44"/>
      <c r="J44"/>
      <c r="K44"/>
    </row>
    <row r="45" spans="3:11" x14ac:dyDescent="0.25">
      <c r="C45"/>
      <c r="D45"/>
      <c r="E45"/>
      <c r="F45"/>
      <c r="G45"/>
      <c r="H45"/>
      <c r="I45"/>
      <c r="J45"/>
      <c r="K45"/>
    </row>
    <row r="46" spans="3:11" x14ac:dyDescent="0.25">
      <c r="C46"/>
      <c r="D46"/>
      <c r="E46"/>
      <c r="F46"/>
      <c r="G46"/>
      <c r="H46"/>
      <c r="I46"/>
      <c r="J46"/>
      <c r="K46"/>
    </row>
    <row r="47" spans="3:11" x14ac:dyDescent="0.25">
      <c r="C47"/>
      <c r="D47"/>
      <c r="E47"/>
      <c r="F47"/>
      <c r="G47"/>
      <c r="H47"/>
      <c r="I47"/>
      <c r="J47"/>
      <c r="K47"/>
    </row>
    <row r="48" spans="3:11" x14ac:dyDescent="0.25">
      <c r="C48"/>
      <c r="D48"/>
      <c r="E48"/>
      <c r="F48"/>
      <c r="G48"/>
      <c r="H48"/>
      <c r="I48"/>
      <c r="J48"/>
      <c r="K48"/>
    </row>
    <row r="49" spans="3:11" x14ac:dyDescent="0.25">
      <c r="C49"/>
      <c r="D49"/>
      <c r="E49"/>
      <c r="F49"/>
      <c r="G49"/>
      <c r="H49"/>
      <c r="I49"/>
      <c r="J49"/>
      <c r="K49"/>
    </row>
    <row r="50" spans="3:11" x14ac:dyDescent="0.25">
      <c r="C50"/>
      <c r="D50"/>
      <c r="E50"/>
      <c r="F50"/>
      <c r="G50"/>
      <c r="H50"/>
      <c r="I50"/>
      <c r="J50"/>
      <c r="K50"/>
    </row>
    <row r="51" spans="3:11" x14ac:dyDescent="0.25">
      <c r="C51"/>
      <c r="D51"/>
      <c r="E51"/>
      <c r="F51"/>
      <c r="G51"/>
      <c r="H51"/>
      <c r="I51"/>
      <c r="J51"/>
      <c r="K51"/>
    </row>
    <row r="52" spans="3:11" x14ac:dyDescent="0.25">
      <c r="C52"/>
      <c r="D52"/>
      <c r="E52"/>
      <c r="F52"/>
      <c r="G52"/>
      <c r="H52"/>
      <c r="I52"/>
      <c r="J52"/>
      <c r="K52"/>
    </row>
    <row r="53" spans="3:11" x14ac:dyDescent="0.25">
      <c r="C53"/>
      <c r="D53"/>
      <c r="E53"/>
      <c r="F53"/>
      <c r="G53"/>
      <c r="H53"/>
      <c r="I53"/>
      <c r="J53"/>
      <c r="K53"/>
    </row>
    <row r="54" spans="3:11" x14ac:dyDescent="0.25">
      <c r="C54"/>
      <c r="D54"/>
      <c r="E54"/>
      <c r="F54"/>
      <c r="G54"/>
      <c r="H54"/>
      <c r="I54"/>
      <c r="J54"/>
      <c r="K54"/>
    </row>
    <row r="55" spans="3:11" x14ac:dyDescent="0.25">
      <c r="C55"/>
      <c r="D55"/>
      <c r="E55"/>
      <c r="F55"/>
      <c r="G55"/>
      <c r="H55"/>
      <c r="I55"/>
      <c r="J55"/>
      <c r="K55"/>
    </row>
    <row r="56" spans="3:11" x14ac:dyDescent="0.25">
      <c r="C56"/>
      <c r="D56"/>
      <c r="E56"/>
      <c r="F56"/>
      <c r="G56"/>
      <c r="H56"/>
      <c r="I56"/>
      <c r="J56"/>
      <c r="K56"/>
    </row>
    <row r="57" spans="3:11" x14ac:dyDescent="0.25">
      <c r="C57"/>
      <c r="D57"/>
      <c r="E57"/>
      <c r="F57"/>
      <c r="G57"/>
      <c r="H57"/>
      <c r="I57"/>
      <c r="J57"/>
      <c r="K57"/>
    </row>
    <row r="58" spans="3:11" x14ac:dyDescent="0.25">
      <c r="C58"/>
      <c r="D58"/>
      <c r="E58"/>
      <c r="F58"/>
      <c r="G58"/>
      <c r="H58"/>
      <c r="I58"/>
      <c r="J58"/>
      <c r="K58"/>
    </row>
    <row r="59" spans="3:11" x14ac:dyDescent="0.25">
      <c r="C59"/>
      <c r="D59"/>
      <c r="E59"/>
      <c r="F59"/>
      <c r="G59"/>
      <c r="H59"/>
      <c r="I59"/>
      <c r="J59"/>
      <c r="K59"/>
    </row>
    <row r="60" spans="3:11" x14ac:dyDescent="0.25">
      <c r="C60"/>
      <c r="D60"/>
      <c r="E60"/>
      <c r="F60"/>
      <c r="G60"/>
      <c r="H60"/>
      <c r="I60"/>
      <c r="J60"/>
      <c r="K60"/>
    </row>
    <row r="61" spans="3:11" x14ac:dyDescent="0.25">
      <c r="C61"/>
      <c r="D61"/>
      <c r="E61"/>
      <c r="F61"/>
      <c r="G61"/>
      <c r="H61"/>
      <c r="I61"/>
      <c r="J61"/>
      <c r="K61"/>
    </row>
    <row r="62" spans="3:11" x14ac:dyDescent="0.25">
      <c r="C62"/>
      <c r="D62"/>
      <c r="E62"/>
      <c r="F62"/>
      <c r="G62"/>
      <c r="H62"/>
      <c r="I62"/>
      <c r="J62"/>
      <c r="K62"/>
    </row>
    <row r="63" spans="3:11" x14ac:dyDescent="0.25">
      <c r="C63"/>
      <c r="D63"/>
      <c r="E63"/>
      <c r="F63"/>
      <c r="G63"/>
      <c r="H63"/>
      <c r="I63"/>
      <c r="J63"/>
      <c r="K63"/>
    </row>
    <row r="64" spans="3:11" x14ac:dyDescent="0.25">
      <c r="C64"/>
      <c r="D64"/>
      <c r="E64"/>
      <c r="F64"/>
      <c r="G64"/>
      <c r="H64"/>
      <c r="I64"/>
      <c r="J64"/>
      <c r="K64"/>
    </row>
    <row r="65" spans="3:11" x14ac:dyDescent="0.25">
      <c r="C65"/>
      <c r="D65"/>
      <c r="E65"/>
      <c r="F65"/>
      <c r="G65"/>
      <c r="H65"/>
      <c r="I65"/>
      <c r="J65"/>
      <c r="K65"/>
    </row>
    <row r="66" spans="3:11" x14ac:dyDescent="0.25">
      <c r="C66"/>
      <c r="D66"/>
      <c r="E66"/>
      <c r="F66"/>
      <c r="G66"/>
      <c r="H66"/>
      <c r="I66"/>
      <c r="J66"/>
      <c r="K66"/>
    </row>
    <row r="67" spans="3:11" x14ac:dyDescent="0.25">
      <c r="C67"/>
      <c r="D67"/>
      <c r="E67"/>
      <c r="F67"/>
      <c r="G67"/>
      <c r="H67"/>
      <c r="I67"/>
      <c r="J67"/>
      <c r="K67"/>
    </row>
    <row r="68" spans="3:11" x14ac:dyDescent="0.25">
      <c r="C68"/>
      <c r="D68"/>
      <c r="E68"/>
      <c r="F68"/>
      <c r="G68"/>
      <c r="H68"/>
      <c r="I68"/>
      <c r="J68"/>
      <c r="K68"/>
    </row>
    <row r="69" spans="3:11" x14ac:dyDescent="0.25">
      <c r="C69"/>
      <c r="D69"/>
      <c r="E69"/>
      <c r="F69"/>
      <c r="G69"/>
      <c r="H69"/>
      <c r="I69"/>
      <c r="J69"/>
      <c r="K69"/>
    </row>
    <row r="70" spans="3:11" x14ac:dyDescent="0.25">
      <c r="C70"/>
      <c r="D70"/>
      <c r="E70"/>
      <c r="F70"/>
      <c r="G70"/>
      <c r="H70"/>
      <c r="I70"/>
      <c r="J70"/>
      <c r="K70"/>
    </row>
    <row r="71" spans="3:11" x14ac:dyDescent="0.25">
      <c r="C71"/>
      <c r="D71"/>
      <c r="E71"/>
      <c r="F71"/>
      <c r="G71"/>
      <c r="H71"/>
      <c r="I71"/>
      <c r="J71"/>
      <c r="K71"/>
    </row>
    <row r="72" spans="3:11" x14ac:dyDescent="0.25">
      <c r="C72"/>
      <c r="D72"/>
      <c r="E72"/>
      <c r="F72"/>
      <c r="G72"/>
      <c r="H72"/>
      <c r="I72"/>
      <c r="J72"/>
      <c r="K72"/>
    </row>
    <row r="73" spans="3:11" x14ac:dyDescent="0.25">
      <c r="C73"/>
      <c r="D73"/>
      <c r="E73"/>
      <c r="F73"/>
      <c r="G73"/>
      <c r="H73"/>
      <c r="I73"/>
      <c r="J73"/>
      <c r="K73"/>
    </row>
    <row r="74" spans="3:11" x14ac:dyDescent="0.25">
      <c r="C74"/>
      <c r="D74"/>
      <c r="E74"/>
      <c r="F74"/>
      <c r="G74"/>
      <c r="H74"/>
      <c r="I74"/>
      <c r="J74"/>
      <c r="K74"/>
    </row>
    <row r="75" spans="3:11" x14ac:dyDescent="0.25">
      <c r="C75"/>
      <c r="D75"/>
      <c r="E75"/>
      <c r="F75"/>
      <c r="G75"/>
      <c r="H75"/>
      <c r="I75"/>
      <c r="J75"/>
      <c r="K75"/>
    </row>
    <row r="76" spans="3:11" x14ac:dyDescent="0.25">
      <c r="C76"/>
      <c r="D76"/>
      <c r="E76"/>
      <c r="F76"/>
      <c r="G76"/>
      <c r="H76"/>
      <c r="I76"/>
      <c r="J76"/>
      <c r="K76"/>
    </row>
    <row r="77" spans="3:11" x14ac:dyDescent="0.25">
      <c r="C77"/>
      <c r="D77"/>
      <c r="E77"/>
      <c r="F77"/>
      <c r="G77"/>
      <c r="H77"/>
      <c r="I77"/>
      <c r="J77"/>
      <c r="K77"/>
    </row>
    <row r="78" spans="3:11" x14ac:dyDescent="0.25">
      <c r="C78"/>
      <c r="D78"/>
      <c r="E78"/>
      <c r="F78"/>
      <c r="G78"/>
      <c r="H78"/>
      <c r="I78"/>
      <c r="J78"/>
      <c r="K78"/>
    </row>
    <row r="79" spans="3:11" x14ac:dyDescent="0.25">
      <c r="C79"/>
      <c r="D79"/>
      <c r="E79"/>
      <c r="F79"/>
      <c r="G79"/>
      <c r="H79"/>
      <c r="I79"/>
      <c r="J79"/>
      <c r="K79"/>
    </row>
    <row r="80" spans="3:11" x14ac:dyDescent="0.25">
      <c r="C80"/>
      <c r="D80"/>
      <c r="E80"/>
      <c r="F80"/>
      <c r="G80"/>
      <c r="H80"/>
      <c r="I80"/>
      <c r="J80"/>
      <c r="K80"/>
    </row>
    <row r="81" spans="3:11" x14ac:dyDescent="0.25">
      <c r="C81"/>
      <c r="D81"/>
      <c r="E81"/>
      <c r="F81"/>
      <c r="G81"/>
      <c r="H81"/>
      <c r="I81"/>
      <c r="J81"/>
      <c r="K81"/>
    </row>
    <row r="82" spans="3:11" x14ac:dyDescent="0.25">
      <c r="C82"/>
      <c r="D82"/>
      <c r="E82"/>
      <c r="F82"/>
      <c r="G82"/>
      <c r="H82"/>
      <c r="I82"/>
      <c r="J82"/>
      <c r="K82"/>
    </row>
    <row r="83" spans="3:11" x14ac:dyDescent="0.25">
      <c r="C83"/>
      <c r="D83"/>
      <c r="E83"/>
      <c r="F83"/>
      <c r="G83"/>
      <c r="H83"/>
      <c r="I83"/>
      <c r="J83"/>
      <c r="K83"/>
    </row>
    <row r="84" spans="3:11" x14ac:dyDescent="0.25">
      <c r="C84"/>
      <c r="D84"/>
      <c r="E84"/>
      <c r="F84"/>
      <c r="G84"/>
      <c r="H84"/>
      <c r="I84"/>
      <c r="J84"/>
      <c r="K84"/>
    </row>
    <row r="85" spans="3:11" x14ac:dyDescent="0.25">
      <c r="C85"/>
      <c r="D85"/>
      <c r="E85"/>
      <c r="F85"/>
      <c r="G85"/>
      <c r="H85"/>
      <c r="I85"/>
      <c r="J85"/>
      <c r="K85"/>
    </row>
    <row r="86" spans="3:11" x14ac:dyDescent="0.25">
      <c r="C86"/>
      <c r="D86"/>
      <c r="E86"/>
      <c r="F86"/>
      <c r="G86"/>
      <c r="H86"/>
      <c r="I86"/>
      <c r="J86"/>
      <c r="K86"/>
    </row>
    <row r="87" spans="3:11" x14ac:dyDescent="0.25">
      <c r="C87"/>
      <c r="D87"/>
      <c r="E87"/>
      <c r="F87"/>
      <c r="G87"/>
      <c r="H87"/>
      <c r="I87"/>
      <c r="J87"/>
      <c r="K87"/>
    </row>
    <row r="88" spans="3:11" x14ac:dyDescent="0.25">
      <c r="C88"/>
      <c r="D88"/>
      <c r="E88"/>
      <c r="F88"/>
      <c r="G88"/>
      <c r="H88"/>
      <c r="I88"/>
      <c r="J88"/>
      <c r="K88"/>
    </row>
    <row r="89" spans="3:11" x14ac:dyDescent="0.25">
      <c r="C89"/>
      <c r="D89"/>
      <c r="E89"/>
      <c r="F89"/>
      <c r="G89"/>
      <c r="H89"/>
      <c r="I89"/>
      <c r="J89"/>
      <c r="K89"/>
    </row>
    <row r="90" spans="3:11" x14ac:dyDescent="0.25">
      <c r="C90"/>
      <c r="D90"/>
      <c r="E90"/>
      <c r="F90"/>
      <c r="G90"/>
      <c r="H90"/>
      <c r="I90"/>
      <c r="J90"/>
      <c r="K90"/>
    </row>
    <row r="91" spans="3:11" x14ac:dyDescent="0.25">
      <c r="C91"/>
      <c r="D91"/>
      <c r="E91"/>
      <c r="F91"/>
      <c r="G91"/>
      <c r="H91"/>
      <c r="I91"/>
      <c r="J91"/>
      <c r="K91"/>
    </row>
    <row r="92" spans="3:11" x14ac:dyDescent="0.25">
      <c r="C92"/>
      <c r="D92"/>
      <c r="E92"/>
      <c r="F92"/>
      <c r="G92"/>
      <c r="H92"/>
      <c r="I92"/>
      <c r="J92"/>
      <c r="K92"/>
    </row>
    <row r="93" spans="3:11" x14ac:dyDescent="0.25">
      <c r="C93"/>
      <c r="D93"/>
      <c r="E93"/>
      <c r="F93"/>
      <c r="G93"/>
      <c r="H93"/>
      <c r="I93"/>
      <c r="J93"/>
      <c r="K93"/>
    </row>
    <row r="94" spans="3:11" x14ac:dyDescent="0.25">
      <c r="C94"/>
      <c r="D94"/>
      <c r="E94"/>
      <c r="F94"/>
      <c r="G94"/>
      <c r="H94"/>
      <c r="I94"/>
      <c r="J94"/>
      <c r="K94"/>
    </row>
    <row r="95" spans="3:11" x14ac:dyDescent="0.25">
      <c r="C95"/>
      <c r="D95"/>
      <c r="E95"/>
      <c r="F95"/>
      <c r="G95"/>
      <c r="H95"/>
      <c r="I95"/>
      <c r="J95"/>
      <c r="K95"/>
    </row>
    <row r="96" spans="3:11" x14ac:dyDescent="0.25">
      <c r="C96"/>
      <c r="D96"/>
      <c r="E96"/>
      <c r="F96"/>
      <c r="G96"/>
      <c r="H96"/>
      <c r="I96"/>
      <c r="J96"/>
      <c r="K96"/>
    </row>
    <row r="97" spans="3:11" x14ac:dyDescent="0.25">
      <c r="C97"/>
      <c r="D97"/>
      <c r="E97"/>
      <c r="F97"/>
      <c r="G97"/>
      <c r="H97"/>
      <c r="I97"/>
      <c r="J97"/>
      <c r="K97"/>
    </row>
    <row r="98" spans="3:11" x14ac:dyDescent="0.25">
      <c r="C98"/>
      <c r="D98"/>
      <c r="E98"/>
      <c r="F98"/>
      <c r="G98"/>
      <c r="H98"/>
      <c r="I98"/>
      <c r="J98"/>
      <c r="K98"/>
    </row>
    <row r="99" spans="3:11" x14ac:dyDescent="0.25">
      <c r="C99"/>
      <c r="D99"/>
      <c r="E99"/>
      <c r="F99"/>
      <c r="G99"/>
      <c r="H99"/>
      <c r="I99"/>
      <c r="J99"/>
      <c r="K99"/>
    </row>
    <row r="100" spans="3:11" x14ac:dyDescent="0.25">
      <c r="C100"/>
      <c r="D100"/>
      <c r="E100"/>
      <c r="F100"/>
      <c r="G100"/>
      <c r="H100"/>
      <c r="I100"/>
      <c r="J100"/>
      <c r="K100"/>
    </row>
    <row r="101" spans="3:11" x14ac:dyDescent="0.25">
      <c r="C101"/>
      <c r="D101"/>
      <c r="E101"/>
      <c r="F101"/>
      <c r="G101"/>
      <c r="H101"/>
      <c r="I101"/>
      <c r="J101"/>
      <c r="K101"/>
    </row>
    <row r="102" spans="3:11" x14ac:dyDescent="0.25">
      <c r="C102"/>
      <c r="D102"/>
      <c r="E102"/>
      <c r="F102"/>
      <c r="G102"/>
      <c r="H102"/>
      <c r="I102"/>
      <c r="J102"/>
      <c r="K102"/>
    </row>
    <row r="103" spans="3:11" x14ac:dyDescent="0.25">
      <c r="C103"/>
      <c r="D103"/>
      <c r="E103"/>
      <c r="F103"/>
      <c r="G103"/>
      <c r="H103"/>
      <c r="I103"/>
      <c r="J103"/>
      <c r="K103"/>
    </row>
    <row r="104" spans="3:11" x14ac:dyDescent="0.25">
      <c r="C104"/>
      <c r="D104"/>
      <c r="E104"/>
      <c r="F104"/>
      <c r="G104"/>
      <c r="H104"/>
      <c r="I104"/>
      <c r="J104"/>
      <c r="K104"/>
    </row>
    <row r="105" spans="3:11" x14ac:dyDescent="0.25">
      <c r="C105"/>
      <c r="D105"/>
      <c r="E105"/>
      <c r="F105"/>
      <c r="G105"/>
      <c r="H105"/>
      <c r="I105"/>
      <c r="J105"/>
      <c r="K105"/>
    </row>
    <row r="106" spans="3:11" x14ac:dyDescent="0.25">
      <c r="C106"/>
      <c r="D106"/>
      <c r="E106"/>
      <c r="F106"/>
      <c r="G106"/>
      <c r="H106"/>
      <c r="I106"/>
      <c r="J106"/>
      <c r="K106"/>
    </row>
    <row r="107" spans="3:11" x14ac:dyDescent="0.25">
      <c r="C107"/>
      <c r="D107"/>
      <c r="E107"/>
      <c r="F107"/>
      <c r="G107"/>
      <c r="H107"/>
      <c r="I107"/>
      <c r="J107"/>
      <c r="K107"/>
    </row>
    <row r="108" spans="3:11" x14ac:dyDescent="0.25">
      <c r="C108"/>
      <c r="D108"/>
      <c r="E108"/>
      <c r="F108"/>
      <c r="G108"/>
      <c r="H108"/>
      <c r="I108"/>
      <c r="J108"/>
      <c r="K108"/>
    </row>
    <row r="109" spans="3:11" x14ac:dyDescent="0.25">
      <c r="C109"/>
      <c r="D109"/>
      <c r="E109"/>
      <c r="F109"/>
      <c r="G109"/>
      <c r="H109"/>
      <c r="I109"/>
      <c r="J109"/>
      <c r="K109"/>
    </row>
    <row r="110" spans="3:11" x14ac:dyDescent="0.25">
      <c r="C110"/>
      <c r="D110"/>
      <c r="E110"/>
      <c r="F110"/>
      <c r="G110"/>
      <c r="H110"/>
      <c r="I110"/>
      <c r="J110"/>
      <c r="K110"/>
    </row>
    <row r="111" spans="3:11" x14ac:dyDescent="0.25">
      <c r="C111"/>
      <c r="D111"/>
      <c r="E111"/>
      <c r="F111"/>
      <c r="G111"/>
      <c r="H111"/>
      <c r="I111"/>
      <c r="J111"/>
      <c r="K111"/>
    </row>
    <row r="112" spans="3:11" x14ac:dyDescent="0.25">
      <c r="C112"/>
      <c r="D112"/>
      <c r="E112"/>
      <c r="F112"/>
      <c r="G112"/>
      <c r="H112"/>
      <c r="I112"/>
      <c r="J112"/>
      <c r="K112"/>
    </row>
    <row r="113" spans="3:11" x14ac:dyDescent="0.25">
      <c r="C113"/>
      <c r="D113"/>
      <c r="E113"/>
      <c r="F113"/>
      <c r="G113"/>
      <c r="H113"/>
      <c r="I113"/>
      <c r="J113"/>
      <c r="K113"/>
    </row>
    <row r="114" spans="3:11" x14ac:dyDescent="0.25">
      <c r="C114"/>
      <c r="D114"/>
      <c r="E114"/>
      <c r="F114"/>
      <c r="G114"/>
      <c r="H114"/>
      <c r="I114"/>
      <c r="J114"/>
      <c r="K114"/>
    </row>
    <row r="115" spans="3:11" x14ac:dyDescent="0.25">
      <c r="C115"/>
      <c r="D115"/>
      <c r="E115"/>
      <c r="F115"/>
      <c r="G115"/>
      <c r="H115"/>
      <c r="I115"/>
      <c r="J115"/>
      <c r="K115"/>
    </row>
    <row r="116" spans="3:11" x14ac:dyDescent="0.25">
      <c r="C116"/>
      <c r="D116"/>
      <c r="E116"/>
      <c r="F116"/>
      <c r="G116"/>
      <c r="H116"/>
      <c r="I116"/>
      <c r="J116"/>
      <c r="K116"/>
    </row>
    <row r="117" spans="3:11" x14ac:dyDescent="0.25">
      <c r="C117"/>
      <c r="D117"/>
      <c r="E117"/>
      <c r="F117"/>
      <c r="G117"/>
      <c r="H117"/>
      <c r="I117"/>
      <c r="J117"/>
      <c r="K117"/>
    </row>
    <row r="118" spans="3:11" x14ac:dyDescent="0.25">
      <c r="C118"/>
      <c r="D118"/>
      <c r="E118"/>
      <c r="F118"/>
      <c r="G118"/>
      <c r="H118"/>
      <c r="I118"/>
      <c r="J118"/>
      <c r="K118"/>
    </row>
    <row r="119" spans="3:11" x14ac:dyDescent="0.25">
      <c r="C119"/>
      <c r="D119"/>
      <c r="E119"/>
      <c r="F119"/>
      <c r="G119"/>
      <c r="H119"/>
      <c r="I119"/>
      <c r="J119"/>
      <c r="K119"/>
    </row>
    <row r="120" spans="3:11" x14ac:dyDescent="0.25">
      <c r="C120"/>
      <c r="D120"/>
      <c r="E120"/>
      <c r="F120"/>
      <c r="G120"/>
      <c r="H120"/>
      <c r="I120"/>
      <c r="J120"/>
      <c r="K120"/>
    </row>
    <row r="121" spans="3:11" x14ac:dyDescent="0.25">
      <c r="C121"/>
      <c r="D121"/>
      <c r="E121"/>
      <c r="F121"/>
      <c r="G121"/>
      <c r="H121"/>
      <c r="I121"/>
      <c r="J121"/>
      <c r="K121"/>
    </row>
    <row r="122" spans="3:11" x14ac:dyDescent="0.25">
      <c r="C122"/>
      <c r="D122"/>
      <c r="E122"/>
      <c r="F122"/>
      <c r="G122"/>
      <c r="H122"/>
      <c r="I122"/>
      <c r="J122"/>
      <c r="K122"/>
    </row>
    <row r="123" spans="3:11" x14ac:dyDescent="0.25">
      <c r="C123"/>
      <c r="D123"/>
      <c r="E123"/>
      <c r="F123"/>
      <c r="G123"/>
      <c r="H123"/>
      <c r="I123"/>
      <c r="J123"/>
      <c r="K123"/>
    </row>
    <row r="124" spans="3:11" x14ac:dyDescent="0.25">
      <c r="C124"/>
      <c r="D124"/>
      <c r="E124"/>
      <c r="F124"/>
      <c r="G124"/>
      <c r="H124"/>
      <c r="I124"/>
      <c r="J124"/>
      <c r="K124"/>
    </row>
    <row r="125" spans="3:11" x14ac:dyDescent="0.25">
      <c r="C125"/>
      <c r="D125"/>
      <c r="E125"/>
      <c r="F125"/>
      <c r="G125"/>
      <c r="H125"/>
      <c r="I125"/>
      <c r="J125"/>
      <c r="K125"/>
    </row>
    <row r="126" spans="3:11" x14ac:dyDescent="0.25">
      <c r="C126"/>
      <c r="D126"/>
      <c r="E126"/>
      <c r="F126"/>
      <c r="G126"/>
      <c r="H126"/>
      <c r="I126"/>
      <c r="J126"/>
      <c r="K126"/>
    </row>
    <row r="127" spans="3:11" x14ac:dyDescent="0.25">
      <c r="C127"/>
      <c r="D127"/>
      <c r="E127"/>
      <c r="F127"/>
      <c r="G127"/>
      <c r="H127"/>
      <c r="I127"/>
      <c r="J127"/>
      <c r="K127"/>
    </row>
    <row r="128" spans="3:11" x14ac:dyDescent="0.25">
      <c r="C128"/>
      <c r="D128"/>
      <c r="E128"/>
      <c r="F128"/>
      <c r="G128"/>
      <c r="H128"/>
      <c r="I128"/>
      <c r="J128"/>
      <c r="K128"/>
    </row>
    <row r="129" spans="3:11" x14ac:dyDescent="0.25">
      <c r="C129"/>
      <c r="D129"/>
      <c r="E129"/>
      <c r="F129"/>
      <c r="G129"/>
      <c r="H129"/>
      <c r="I129"/>
      <c r="J129"/>
      <c r="K129"/>
    </row>
    <row r="130" spans="3:11" x14ac:dyDescent="0.25">
      <c r="C130"/>
      <c r="D130"/>
      <c r="E130"/>
      <c r="F130"/>
      <c r="G130"/>
      <c r="H130"/>
      <c r="I130"/>
      <c r="J130"/>
      <c r="K130"/>
    </row>
    <row r="131" spans="3:11" x14ac:dyDescent="0.25">
      <c r="C131"/>
      <c r="D131"/>
      <c r="E131"/>
      <c r="F131"/>
      <c r="G131"/>
      <c r="H131"/>
      <c r="I131"/>
      <c r="J131"/>
      <c r="K131"/>
    </row>
    <row r="132" spans="3:11" x14ac:dyDescent="0.25">
      <c r="C132"/>
      <c r="D132"/>
      <c r="E132"/>
      <c r="F132"/>
      <c r="G132"/>
      <c r="H132"/>
      <c r="I132"/>
      <c r="J132"/>
      <c r="K132"/>
    </row>
    <row r="133" spans="3:11" x14ac:dyDescent="0.25">
      <c r="C133"/>
      <c r="D133"/>
      <c r="E133"/>
      <c r="F133"/>
      <c r="G133"/>
      <c r="H133"/>
      <c r="I133"/>
      <c r="J133"/>
      <c r="K133"/>
    </row>
    <row r="134" spans="3:11" x14ac:dyDescent="0.25">
      <c r="C134"/>
      <c r="D134"/>
      <c r="E134"/>
      <c r="F134"/>
      <c r="G134"/>
      <c r="H134"/>
      <c r="I134"/>
      <c r="J134"/>
      <c r="K134"/>
    </row>
    <row r="135" spans="3:11" x14ac:dyDescent="0.25">
      <c r="C135"/>
      <c r="D135"/>
      <c r="E135"/>
      <c r="F135"/>
      <c r="G135"/>
      <c r="H135"/>
      <c r="I135"/>
      <c r="J135"/>
      <c r="K135"/>
    </row>
    <row r="136" spans="3:11" x14ac:dyDescent="0.25">
      <c r="C136"/>
      <c r="D136"/>
      <c r="E136"/>
      <c r="F136"/>
      <c r="G136"/>
      <c r="H136"/>
      <c r="I136"/>
      <c r="J136"/>
      <c r="K136"/>
    </row>
    <row r="137" spans="3:11" x14ac:dyDescent="0.25">
      <c r="C137"/>
      <c r="D137"/>
      <c r="E137"/>
      <c r="F137"/>
      <c r="G137"/>
      <c r="H137"/>
      <c r="I137"/>
      <c r="J137"/>
      <c r="K137"/>
    </row>
    <row r="138" spans="3:11" x14ac:dyDescent="0.25">
      <c r="C138"/>
      <c r="D138"/>
      <c r="E138"/>
      <c r="F138"/>
      <c r="G138"/>
      <c r="H138"/>
      <c r="I138"/>
      <c r="J138"/>
      <c r="K138"/>
    </row>
    <row r="139" spans="3:11" x14ac:dyDescent="0.25">
      <c r="C139"/>
      <c r="D139"/>
      <c r="E139"/>
      <c r="F139"/>
      <c r="G139"/>
      <c r="H139"/>
      <c r="I139"/>
      <c r="J139"/>
      <c r="K139"/>
    </row>
    <row r="140" spans="3:11" x14ac:dyDescent="0.25">
      <c r="C140"/>
      <c r="D140"/>
      <c r="E140"/>
      <c r="F140"/>
      <c r="G140"/>
      <c r="H140"/>
      <c r="I140"/>
      <c r="J140"/>
      <c r="K140"/>
    </row>
    <row r="141" spans="3:11" x14ac:dyDescent="0.25">
      <c r="C141"/>
      <c r="D141"/>
      <c r="E141"/>
      <c r="F141"/>
      <c r="G141"/>
      <c r="H141"/>
      <c r="I141"/>
      <c r="J141"/>
      <c r="K141"/>
    </row>
    <row r="142" spans="3:11" x14ac:dyDescent="0.25">
      <c r="C142"/>
      <c r="D142"/>
      <c r="E142"/>
      <c r="F142"/>
      <c r="G142"/>
      <c r="H142"/>
      <c r="I142"/>
      <c r="J142"/>
      <c r="K142"/>
    </row>
    <row r="143" spans="3:11" x14ac:dyDescent="0.25">
      <c r="C143"/>
      <c r="D143"/>
      <c r="E143"/>
      <c r="F143"/>
      <c r="G143"/>
      <c r="H143"/>
      <c r="I143"/>
      <c r="J143"/>
      <c r="K143"/>
    </row>
    <row r="144" spans="3:11" x14ac:dyDescent="0.25">
      <c r="C144"/>
      <c r="D144"/>
      <c r="E144"/>
      <c r="F144"/>
      <c r="G144"/>
      <c r="H144"/>
      <c r="I144"/>
      <c r="J144"/>
      <c r="K144"/>
    </row>
    <row r="145" spans="3:11" x14ac:dyDescent="0.25">
      <c r="C145"/>
      <c r="D145"/>
      <c r="E145"/>
      <c r="F145"/>
      <c r="G145"/>
      <c r="H145"/>
      <c r="I145"/>
      <c r="J145"/>
      <c r="K145"/>
    </row>
    <row r="146" spans="3:11" x14ac:dyDescent="0.25">
      <c r="C146"/>
      <c r="D146"/>
      <c r="E146"/>
      <c r="F146"/>
      <c r="G146"/>
      <c r="H146"/>
      <c r="I146"/>
      <c r="J146"/>
      <c r="K146"/>
    </row>
    <row r="147" spans="3:11" x14ac:dyDescent="0.25">
      <c r="C147"/>
      <c r="D147"/>
      <c r="E147"/>
      <c r="F147"/>
      <c r="G147"/>
      <c r="H147"/>
      <c r="I147"/>
      <c r="J147"/>
      <c r="K147"/>
    </row>
    <row r="148" spans="3:11" x14ac:dyDescent="0.25">
      <c r="C148"/>
      <c r="D148"/>
      <c r="E148"/>
      <c r="F148"/>
      <c r="G148"/>
      <c r="H148"/>
      <c r="I148"/>
      <c r="J148"/>
      <c r="K148"/>
    </row>
    <row r="149" spans="3:11" x14ac:dyDescent="0.25">
      <c r="C149"/>
      <c r="D149"/>
      <c r="E149"/>
      <c r="F149"/>
      <c r="G149"/>
      <c r="H149"/>
      <c r="I149"/>
      <c r="J149"/>
      <c r="K149"/>
    </row>
    <row r="150" spans="3:11" x14ac:dyDescent="0.25">
      <c r="C150"/>
      <c r="D150"/>
      <c r="E150"/>
      <c r="F150"/>
      <c r="G150"/>
      <c r="H150"/>
      <c r="I150"/>
      <c r="J150"/>
      <c r="K150"/>
    </row>
    <row r="151" spans="3:11" x14ac:dyDescent="0.25">
      <c r="C151"/>
      <c r="D151"/>
      <c r="E151"/>
      <c r="F151"/>
      <c r="G151"/>
      <c r="H151"/>
      <c r="I151"/>
      <c r="J151"/>
      <c r="K151"/>
    </row>
    <row r="152" spans="3:11" x14ac:dyDescent="0.25">
      <c r="C152"/>
      <c r="D152"/>
      <c r="E152"/>
      <c r="F152"/>
      <c r="G152"/>
      <c r="H152"/>
      <c r="I152"/>
      <c r="J152"/>
      <c r="K152"/>
    </row>
    <row r="153" spans="3:11" x14ac:dyDescent="0.25">
      <c r="C153"/>
      <c r="D153"/>
      <c r="E153"/>
      <c r="F153"/>
      <c r="G153"/>
      <c r="H153"/>
      <c r="I153"/>
      <c r="J153"/>
      <c r="K153"/>
    </row>
    <row r="154" spans="3:11" x14ac:dyDescent="0.25">
      <c r="C154"/>
      <c r="D154"/>
      <c r="E154"/>
      <c r="F154"/>
      <c r="G154"/>
      <c r="H154"/>
      <c r="I154"/>
      <c r="J154"/>
      <c r="K154"/>
    </row>
    <row r="155" spans="3:11" x14ac:dyDescent="0.25">
      <c r="C155"/>
      <c r="D155"/>
      <c r="E155"/>
      <c r="F155"/>
      <c r="G155"/>
      <c r="H155"/>
      <c r="I155"/>
      <c r="J155"/>
      <c r="K155"/>
    </row>
    <row r="156" spans="3:11" x14ac:dyDescent="0.25">
      <c r="C156"/>
      <c r="D156"/>
      <c r="E156"/>
      <c r="F156"/>
      <c r="G156"/>
      <c r="H156"/>
      <c r="I156"/>
      <c r="J156"/>
      <c r="K156"/>
    </row>
    <row r="157" spans="3:11" x14ac:dyDescent="0.25">
      <c r="C157"/>
      <c r="D157"/>
      <c r="E157"/>
      <c r="F157"/>
      <c r="G157"/>
      <c r="H157"/>
      <c r="I157"/>
      <c r="J157"/>
      <c r="K157"/>
    </row>
    <row r="158" spans="3:11" x14ac:dyDescent="0.25">
      <c r="C158"/>
      <c r="D158"/>
      <c r="E158"/>
      <c r="F158"/>
      <c r="G158"/>
      <c r="H158"/>
      <c r="I158"/>
      <c r="J158"/>
      <c r="K158"/>
    </row>
    <row r="159" spans="3:11" x14ac:dyDescent="0.25">
      <c r="C159"/>
      <c r="D159"/>
      <c r="E159"/>
      <c r="F159"/>
      <c r="G159"/>
      <c r="H159"/>
      <c r="I159"/>
      <c r="J159"/>
      <c r="K159"/>
    </row>
    <row r="160" spans="3:11" x14ac:dyDescent="0.25">
      <c r="C160"/>
      <c r="D160"/>
      <c r="E160"/>
      <c r="F160"/>
      <c r="G160"/>
      <c r="H160"/>
      <c r="I160"/>
      <c r="J160"/>
      <c r="K160"/>
    </row>
    <row r="161" spans="3:11" x14ac:dyDescent="0.25">
      <c r="C161"/>
      <c r="D161"/>
      <c r="E161"/>
      <c r="F161"/>
      <c r="G161"/>
      <c r="H161"/>
      <c r="I161"/>
      <c r="J161"/>
      <c r="K161"/>
    </row>
    <row r="162" spans="3:11" x14ac:dyDescent="0.25">
      <c r="C162"/>
      <c r="D162"/>
      <c r="E162"/>
      <c r="F162"/>
      <c r="G162"/>
      <c r="H162"/>
      <c r="I162"/>
      <c r="J162"/>
      <c r="K162"/>
    </row>
    <row r="163" spans="3:11" x14ac:dyDescent="0.25">
      <c r="C163"/>
      <c r="D163"/>
      <c r="E163"/>
      <c r="F163"/>
      <c r="G163"/>
      <c r="H163"/>
      <c r="I163"/>
      <c r="J163"/>
      <c r="K163"/>
    </row>
    <row r="164" spans="3:11" x14ac:dyDescent="0.25">
      <c r="C164"/>
      <c r="D164"/>
      <c r="E164"/>
      <c r="F164"/>
      <c r="G164"/>
      <c r="H164"/>
      <c r="I164"/>
      <c r="J164"/>
      <c r="K164"/>
    </row>
    <row r="165" spans="3:11" x14ac:dyDescent="0.25">
      <c r="C165"/>
      <c r="D165"/>
      <c r="E165"/>
      <c r="F165"/>
      <c r="G165"/>
      <c r="H165"/>
      <c r="I165"/>
      <c r="J165"/>
      <c r="K165"/>
    </row>
    <row r="166" spans="3:11" x14ac:dyDescent="0.25">
      <c r="C166"/>
      <c r="D166"/>
      <c r="E166"/>
      <c r="F166"/>
      <c r="G166"/>
      <c r="H166"/>
      <c r="I166"/>
      <c r="J166"/>
      <c r="K166"/>
    </row>
    <row r="167" spans="3:11" x14ac:dyDescent="0.25">
      <c r="C167"/>
      <c r="D167"/>
      <c r="E167"/>
      <c r="F167"/>
      <c r="G167"/>
      <c r="H167"/>
      <c r="I167"/>
      <c r="J167"/>
      <c r="K167"/>
    </row>
    <row r="168" spans="3:11" x14ac:dyDescent="0.25">
      <c r="C168"/>
      <c r="D168"/>
      <c r="E168"/>
      <c r="F168"/>
      <c r="G168"/>
      <c r="H168"/>
      <c r="I168"/>
      <c r="J168"/>
      <c r="K168"/>
    </row>
    <row r="169" spans="3:11" x14ac:dyDescent="0.25">
      <c r="C169"/>
      <c r="D169"/>
      <c r="E169"/>
      <c r="F169"/>
      <c r="G169"/>
      <c r="H169"/>
      <c r="I169"/>
      <c r="J169"/>
      <c r="K169"/>
    </row>
    <row r="170" spans="3:11" x14ac:dyDescent="0.25">
      <c r="C170"/>
      <c r="D170"/>
      <c r="E170"/>
      <c r="F170"/>
      <c r="G170"/>
      <c r="H170"/>
      <c r="I170"/>
      <c r="J170"/>
      <c r="K170"/>
    </row>
    <row r="171" spans="3:11" x14ac:dyDescent="0.25">
      <c r="C171"/>
      <c r="D171"/>
      <c r="E171"/>
      <c r="F171"/>
      <c r="G171"/>
      <c r="H171"/>
      <c r="I171"/>
      <c r="J171"/>
      <c r="K171"/>
    </row>
    <row r="172" spans="3:11" x14ac:dyDescent="0.25">
      <c r="C172"/>
      <c r="D172"/>
      <c r="E172"/>
      <c r="F172"/>
      <c r="G172"/>
      <c r="H172"/>
      <c r="I172"/>
      <c r="J172"/>
      <c r="K172"/>
    </row>
    <row r="173" spans="3:11" x14ac:dyDescent="0.25">
      <c r="C173"/>
      <c r="D173"/>
      <c r="E173"/>
      <c r="F173"/>
      <c r="G173"/>
      <c r="H173"/>
      <c r="I173"/>
      <c r="J173"/>
      <c r="K173"/>
    </row>
    <row r="174" spans="3:11" x14ac:dyDescent="0.25">
      <c r="C174"/>
      <c r="D174"/>
      <c r="E174"/>
      <c r="F174"/>
      <c r="G174"/>
      <c r="H174"/>
      <c r="I174"/>
      <c r="J174"/>
      <c r="K174"/>
    </row>
    <row r="175" spans="3:11" x14ac:dyDescent="0.25">
      <c r="C175"/>
      <c r="D175"/>
      <c r="E175"/>
      <c r="F175"/>
      <c r="G175"/>
      <c r="H175"/>
      <c r="I175"/>
      <c r="J175"/>
      <c r="K175"/>
    </row>
    <row r="176" spans="3:11" x14ac:dyDescent="0.25">
      <c r="C176"/>
      <c r="D176"/>
      <c r="E176"/>
      <c r="F176"/>
      <c r="G176"/>
      <c r="H176"/>
      <c r="I176"/>
      <c r="J176"/>
      <c r="K176"/>
    </row>
    <row r="177" spans="3:11" x14ac:dyDescent="0.25">
      <c r="C177"/>
      <c r="D177"/>
      <c r="E177"/>
      <c r="F177"/>
      <c r="G177"/>
      <c r="H177"/>
      <c r="I177"/>
      <c r="J177"/>
      <c r="K177"/>
    </row>
    <row r="178" spans="3:11" x14ac:dyDescent="0.25">
      <c r="C178"/>
      <c r="D178"/>
      <c r="E178"/>
      <c r="F178"/>
      <c r="G178"/>
      <c r="H178"/>
      <c r="I178"/>
      <c r="J178"/>
      <c r="K178"/>
    </row>
    <row r="179" spans="3:11" x14ac:dyDescent="0.25">
      <c r="C179"/>
      <c r="D179"/>
      <c r="E179"/>
      <c r="F179"/>
      <c r="G179"/>
      <c r="H179"/>
      <c r="I179"/>
      <c r="J179"/>
      <c r="K179"/>
    </row>
    <row r="180" spans="3:11" x14ac:dyDescent="0.25">
      <c r="C180"/>
      <c r="D180"/>
      <c r="E180"/>
      <c r="F180"/>
      <c r="G180"/>
      <c r="H180"/>
      <c r="I180"/>
      <c r="J180"/>
      <c r="K180"/>
    </row>
    <row r="181" spans="3:11" x14ac:dyDescent="0.25">
      <c r="C181"/>
      <c r="D181"/>
      <c r="E181"/>
      <c r="F181"/>
      <c r="G181"/>
      <c r="H181"/>
      <c r="I181"/>
      <c r="J181"/>
      <c r="K181"/>
    </row>
    <row r="182" spans="3:11" x14ac:dyDescent="0.25">
      <c r="C182"/>
      <c r="D182"/>
      <c r="E182"/>
      <c r="F182"/>
      <c r="G182"/>
      <c r="H182"/>
      <c r="I182"/>
      <c r="J182"/>
      <c r="K182"/>
    </row>
    <row r="183" spans="3:11" x14ac:dyDescent="0.25">
      <c r="C183"/>
      <c r="D183"/>
      <c r="E183"/>
      <c r="F183"/>
      <c r="G183"/>
      <c r="H183"/>
      <c r="I183"/>
      <c r="J183"/>
      <c r="K183"/>
    </row>
    <row r="184" spans="3:11" x14ac:dyDescent="0.25">
      <c r="C184"/>
      <c r="D184"/>
      <c r="E184"/>
      <c r="F184"/>
      <c r="G184"/>
      <c r="H184"/>
      <c r="I184"/>
      <c r="J184"/>
      <c r="K184"/>
    </row>
    <row r="185" spans="3:11" x14ac:dyDescent="0.25">
      <c r="C185"/>
      <c r="D185"/>
      <c r="E185"/>
      <c r="F185"/>
      <c r="G185"/>
      <c r="H185"/>
      <c r="I185"/>
      <c r="J185"/>
      <c r="K185"/>
    </row>
    <row r="186" spans="3:11" x14ac:dyDescent="0.25">
      <c r="C186"/>
      <c r="D186"/>
      <c r="E186"/>
      <c r="F186"/>
      <c r="G186"/>
      <c r="H186"/>
      <c r="I186"/>
      <c r="J186"/>
      <c r="K186"/>
    </row>
    <row r="187" spans="3:11" x14ac:dyDescent="0.25">
      <c r="C187"/>
      <c r="D187"/>
      <c r="E187"/>
      <c r="F187"/>
      <c r="G187"/>
      <c r="H187"/>
      <c r="I187"/>
      <c r="J187"/>
      <c r="K187"/>
    </row>
    <row r="188" spans="3:11" x14ac:dyDescent="0.25">
      <c r="C188"/>
      <c r="D188"/>
      <c r="E188"/>
      <c r="F188"/>
      <c r="G188"/>
      <c r="H188"/>
      <c r="I188"/>
      <c r="J188"/>
      <c r="K188"/>
    </row>
    <row r="189" spans="3:11" x14ac:dyDescent="0.25">
      <c r="C189"/>
      <c r="D189"/>
      <c r="E189"/>
      <c r="F189"/>
      <c r="G189"/>
      <c r="H189"/>
      <c r="I189"/>
      <c r="J189"/>
      <c r="K189"/>
    </row>
    <row r="190" spans="3:11" x14ac:dyDescent="0.25">
      <c r="C190"/>
      <c r="D190"/>
      <c r="E190"/>
      <c r="F190"/>
      <c r="G190"/>
      <c r="H190"/>
      <c r="I190"/>
      <c r="J190"/>
      <c r="K190"/>
    </row>
    <row r="191" spans="3:11" x14ac:dyDescent="0.25">
      <c r="C191"/>
      <c r="D191"/>
      <c r="E191"/>
      <c r="F191"/>
      <c r="G191"/>
      <c r="H191"/>
      <c r="I191"/>
      <c r="J191"/>
      <c r="K191"/>
    </row>
    <row r="192" spans="3:11" x14ac:dyDescent="0.25">
      <c r="C192"/>
      <c r="D192"/>
      <c r="E192"/>
      <c r="F192"/>
      <c r="G192"/>
      <c r="H192"/>
      <c r="I192"/>
      <c r="J192"/>
      <c r="K192"/>
    </row>
    <row r="193" spans="3:11" x14ac:dyDescent="0.25">
      <c r="C193"/>
      <c r="D193"/>
      <c r="E193"/>
      <c r="F193"/>
      <c r="G193"/>
      <c r="H193"/>
      <c r="I193"/>
      <c r="J193"/>
      <c r="K193"/>
    </row>
    <row r="194" spans="3:11" x14ac:dyDescent="0.25">
      <c r="C194"/>
      <c r="D194"/>
      <c r="E194"/>
      <c r="F194"/>
      <c r="G194"/>
      <c r="H194"/>
      <c r="I194"/>
      <c r="J194"/>
      <c r="K194"/>
    </row>
    <row r="195" spans="3:11" x14ac:dyDescent="0.25">
      <c r="C195"/>
      <c r="D195"/>
      <c r="E195"/>
      <c r="F195"/>
      <c r="G195"/>
      <c r="H195"/>
      <c r="I195"/>
      <c r="J195"/>
      <c r="K195"/>
    </row>
    <row r="196" spans="3:11" x14ac:dyDescent="0.25">
      <c r="C196"/>
      <c r="D196"/>
      <c r="E196"/>
      <c r="F196"/>
      <c r="G196"/>
      <c r="H196"/>
      <c r="I196"/>
      <c r="J196"/>
      <c r="K196"/>
    </row>
    <row r="197" spans="3:11" x14ac:dyDescent="0.25">
      <c r="C197"/>
      <c r="D197"/>
      <c r="E197"/>
      <c r="F197"/>
      <c r="G197"/>
      <c r="H197"/>
      <c r="I197"/>
      <c r="J197"/>
      <c r="K197"/>
    </row>
    <row r="198" spans="3:11" x14ac:dyDescent="0.25">
      <c r="C198"/>
      <c r="D198"/>
      <c r="E198"/>
      <c r="F198"/>
      <c r="G198"/>
      <c r="H198"/>
      <c r="I198"/>
      <c r="J198"/>
      <c r="K198"/>
    </row>
  </sheetData>
  <customSheetViews>
    <customSheetView guid="{ED6A2164-0DE4-4745-81B6-C597EB3655F0}" state="hidden">
      <selection activeCell="B19" sqref="B19"/>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G40"/>
  <sheetViews>
    <sheetView showGridLines="0" view="pageBreakPreview" zoomScale="60" zoomScaleNormal="95" workbookViewId="0">
      <selection activeCell="B2" sqref="B2"/>
    </sheetView>
  </sheetViews>
  <sheetFormatPr defaultRowHeight="15" x14ac:dyDescent="0.25"/>
  <cols>
    <col min="1" max="1" width="5" customWidth="1"/>
    <col min="2" max="2" width="7.5703125" bestFit="1" customWidth="1"/>
    <col min="3" max="3" width="7" bestFit="1" customWidth="1"/>
    <col min="4" max="4" width="7.28515625" bestFit="1" customWidth="1"/>
    <col min="7" max="7" width="8.85546875" customWidth="1"/>
    <col min="19" max="19" width="2.7109375" customWidth="1"/>
  </cols>
  <sheetData>
    <row r="1" spans="1:4" x14ac:dyDescent="0.25">
      <c r="A1" s="73" t="s">
        <v>169</v>
      </c>
    </row>
    <row r="2" spans="1:4" ht="33.75" x14ac:dyDescent="0.5">
      <c r="A2" s="18"/>
      <c r="B2" s="81" t="s">
        <v>164</v>
      </c>
    </row>
    <row r="3" spans="1:4" ht="15.75" thickBot="1" x14ac:dyDescent="0.3">
      <c r="A3" s="250" t="s">
        <v>163</v>
      </c>
      <c r="B3" s="250"/>
      <c r="C3" s="250"/>
      <c r="D3" s="250"/>
    </row>
    <row r="4" spans="1:4" ht="14.45" customHeight="1" x14ac:dyDescent="0.25">
      <c r="A4" s="47"/>
      <c r="B4" s="257" t="s">
        <v>16</v>
      </c>
      <c r="C4" s="258"/>
      <c r="D4" s="259"/>
    </row>
    <row r="5" spans="1:4" ht="14.45" customHeight="1" x14ac:dyDescent="0.25">
      <c r="A5" s="48"/>
      <c r="B5" s="260" t="s">
        <v>159</v>
      </c>
      <c r="C5" s="261"/>
      <c r="D5" s="263"/>
    </row>
    <row r="6" spans="1:4" x14ac:dyDescent="0.25">
      <c r="A6" s="49" t="s">
        <v>0</v>
      </c>
      <c r="B6" s="40" t="s">
        <v>88</v>
      </c>
      <c r="C6" s="40" t="s">
        <v>89</v>
      </c>
      <c r="D6" s="45" t="s">
        <v>90</v>
      </c>
    </row>
    <row r="7" spans="1:4" x14ac:dyDescent="0.25">
      <c r="A7" s="39">
        <v>2001</v>
      </c>
      <c r="B7" s="25">
        <v>6.12</v>
      </c>
      <c r="C7" s="25">
        <v>5.21</v>
      </c>
      <c r="D7" s="78">
        <v>5.0199999999999996</v>
      </c>
    </row>
    <row r="8" spans="1:4" x14ac:dyDescent="0.25">
      <c r="A8" s="39">
        <v>2002</v>
      </c>
      <c r="B8" s="25">
        <v>5.95</v>
      </c>
      <c r="C8" s="25">
        <v>5.17</v>
      </c>
      <c r="D8" s="78">
        <v>5.26</v>
      </c>
    </row>
    <row r="9" spans="1:4" x14ac:dyDescent="0.25">
      <c r="A9" s="39">
        <v>2003</v>
      </c>
      <c r="B9" s="25">
        <v>5.68</v>
      </c>
      <c r="C9" s="25">
        <v>5.31</v>
      </c>
      <c r="D9" s="78">
        <v>4.96</v>
      </c>
    </row>
    <row r="10" spans="1:4" x14ac:dyDescent="0.25">
      <c r="A10" s="39">
        <v>2004</v>
      </c>
      <c r="B10" s="25">
        <v>5.3</v>
      </c>
      <c r="C10" s="25">
        <v>5</v>
      </c>
      <c r="D10" s="78">
        <v>4.78</v>
      </c>
    </row>
    <row r="11" spans="1:4" x14ac:dyDescent="0.25">
      <c r="A11" s="39">
        <v>2005</v>
      </c>
      <c r="B11" s="25">
        <v>4.53</v>
      </c>
      <c r="C11" s="25">
        <v>4.7</v>
      </c>
      <c r="D11" s="78">
        <v>4.6500000000000004</v>
      </c>
    </row>
    <row r="12" spans="1:4" x14ac:dyDescent="0.25">
      <c r="A12" s="39">
        <v>2006</v>
      </c>
      <c r="B12" s="25">
        <v>4.08</v>
      </c>
      <c r="C12" s="25">
        <v>3.5</v>
      </c>
      <c r="D12" s="78">
        <v>3.94</v>
      </c>
    </row>
    <row r="13" spans="1:4" x14ac:dyDescent="0.25">
      <c r="A13" s="39">
        <v>2007</v>
      </c>
      <c r="B13" s="25">
        <v>3.99</v>
      </c>
      <c r="C13" s="25">
        <v>3.94</v>
      </c>
      <c r="D13" s="78">
        <v>4.4000000000000004</v>
      </c>
    </row>
    <row r="14" spans="1:4" x14ac:dyDescent="0.25">
      <c r="A14" s="39">
        <v>2008</v>
      </c>
      <c r="B14" s="25">
        <v>3.23</v>
      </c>
      <c r="C14" s="25">
        <v>3.94</v>
      </c>
      <c r="D14" s="78">
        <v>3.92</v>
      </c>
    </row>
    <row r="15" spans="1:4" x14ac:dyDescent="0.25">
      <c r="A15" s="39">
        <v>2009</v>
      </c>
      <c r="B15" s="25">
        <v>2.7</v>
      </c>
      <c r="C15" s="25">
        <v>3.21</v>
      </c>
      <c r="D15" s="78">
        <v>2.89</v>
      </c>
    </row>
    <row r="16" spans="1:4" x14ac:dyDescent="0.25">
      <c r="A16" s="39">
        <v>2010</v>
      </c>
      <c r="B16" s="25">
        <v>3.16</v>
      </c>
      <c r="C16" s="25">
        <v>3.45</v>
      </c>
      <c r="D16" s="78">
        <v>3.38</v>
      </c>
    </row>
    <row r="17" spans="1:7" ht="15.75" thickBot="1" x14ac:dyDescent="0.3">
      <c r="A17" s="46">
        <v>2011</v>
      </c>
      <c r="B17" s="79">
        <v>3.08</v>
      </c>
      <c r="C17" s="79">
        <v>3.1</v>
      </c>
      <c r="D17" s="80">
        <v>3.17</v>
      </c>
    </row>
    <row r="18" spans="1:7" x14ac:dyDescent="0.25">
      <c r="A18" s="15"/>
    </row>
    <row r="20" spans="1:7" x14ac:dyDescent="0.25">
      <c r="A20" s="44"/>
      <c r="B20" s="44"/>
      <c r="C20" s="44"/>
      <c r="D20" s="44"/>
      <c r="E20" s="44"/>
      <c r="F20" s="44"/>
      <c r="G20" s="44"/>
    </row>
    <row r="22" spans="1:7" x14ac:dyDescent="0.25">
      <c r="A22" s="15"/>
    </row>
    <row r="23" spans="1:7" x14ac:dyDescent="0.25">
      <c r="A23" s="18"/>
      <c r="B23" s="50" t="s">
        <v>164</v>
      </c>
    </row>
    <row r="24" spans="1:7" ht="15.75" thickBot="1" x14ac:dyDescent="0.3">
      <c r="A24" s="250" t="s">
        <v>162</v>
      </c>
      <c r="B24" s="250"/>
      <c r="C24" s="250"/>
      <c r="D24" s="250"/>
    </row>
    <row r="25" spans="1:7" ht="14.45" customHeight="1" x14ac:dyDescent="0.25">
      <c r="A25" s="47"/>
      <c r="B25" s="257" t="s">
        <v>16</v>
      </c>
      <c r="C25" s="258"/>
      <c r="D25" s="259"/>
    </row>
    <row r="26" spans="1:7" ht="14.45" customHeight="1" x14ac:dyDescent="0.25">
      <c r="A26" s="48"/>
      <c r="B26" s="260" t="s">
        <v>159</v>
      </c>
      <c r="C26" s="261"/>
      <c r="D26" s="263"/>
    </row>
    <row r="27" spans="1:7" x14ac:dyDescent="0.25">
      <c r="A27" s="49" t="s">
        <v>0</v>
      </c>
      <c r="B27" s="40" t="s">
        <v>88</v>
      </c>
      <c r="C27" s="40" t="s">
        <v>89</v>
      </c>
      <c r="D27" s="45" t="s">
        <v>90</v>
      </c>
    </row>
    <row r="28" spans="1:7" x14ac:dyDescent="0.25">
      <c r="A28" s="39">
        <v>2001</v>
      </c>
      <c r="B28" s="74">
        <v>19.32</v>
      </c>
      <c r="C28" s="74">
        <v>17.3</v>
      </c>
      <c r="D28" s="75">
        <v>41.72</v>
      </c>
    </row>
    <row r="29" spans="1:7" x14ac:dyDescent="0.25">
      <c r="A29" s="39">
        <v>2002</v>
      </c>
      <c r="B29" s="74">
        <v>20.329999999999998</v>
      </c>
      <c r="C29" s="74">
        <v>17.12</v>
      </c>
      <c r="D29" s="75">
        <v>39.6</v>
      </c>
    </row>
    <row r="30" spans="1:7" x14ac:dyDescent="0.25">
      <c r="A30" s="39">
        <v>2003</v>
      </c>
      <c r="B30" s="74">
        <v>18.829999999999998</v>
      </c>
      <c r="C30" s="74">
        <v>17.38</v>
      </c>
      <c r="D30" s="75">
        <v>37.53</v>
      </c>
    </row>
    <row r="31" spans="1:7" x14ac:dyDescent="0.25">
      <c r="A31" s="39">
        <v>2004</v>
      </c>
      <c r="B31" s="74">
        <v>17.59</v>
      </c>
      <c r="C31" s="74">
        <v>16.2</v>
      </c>
      <c r="D31" s="75">
        <v>35.71</v>
      </c>
    </row>
    <row r="32" spans="1:7" x14ac:dyDescent="0.25">
      <c r="A32" s="39">
        <v>2005</v>
      </c>
      <c r="B32" s="74">
        <v>15.75</v>
      </c>
      <c r="C32" s="74">
        <v>15.78</v>
      </c>
      <c r="D32" s="75">
        <v>34.19</v>
      </c>
    </row>
    <row r="33" spans="1:4" x14ac:dyDescent="0.25">
      <c r="A33" s="39">
        <v>2006</v>
      </c>
      <c r="B33" s="74">
        <v>15.85</v>
      </c>
      <c r="C33" s="74">
        <v>12.45</v>
      </c>
      <c r="D33" s="75">
        <v>30.92</v>
      </c>
    </row>
    <row r="34" spans="1:4" x14ac:dyDescent="0.25">
      <c r="A34" s="39">
        <v>2007</v>
      </c>
      <c r="B34" s="74">
        <v>14.71</v>
      </c>
      <c r="C34" s="74">
        <v>13.65</v>
      </c>
      <c r="D34" s="75">
        <v>30.22</v>
      </c>
    </row>
    <row r="35" spans="1:4" x14ac:dyDescent="0.25">
      <c r="A35" s="39">
        <v>2008</v>
      </c>
      <c r="B35" s="74">
        <v>13.03</v>
      </c>
      <c r="C35" s="74">
        <v>13.36</v>
      </c>
      <c r="D35" s="75">
        <v>27.22</v>
      </c>
    </row>
    <row r="36" spans="1:4" x14ac:dyDescent="0.25">
      <c r="A36" s="39">
        <v>2009</v>
      </c>
      <c r="B36" s="74">
        <v>11.81</v>
      </c>
      <c r="C36" s="74">
        <v>11.28</v>
      </c>
      <c r="D36" s="75">
        <v>24.58</v>
      </c>
    </row>
    <row r="37" spans="1:4" x14ac:dyDescent="0.25">
      <c r="A37" s="39">
        <v>2010</v>
      </c>
      <c r="B37" s="74">
        <v>11.59</v>
      </c>
      <c r="C37" s="74">
        <v>11.26</v>
      </c>
      <c r="D37" s="75">
        <v>23.08</v>
      </c>
    </row>
    <row r="38" spans="1:4" ht="15.75" thickBot="1" x14ac:dyDescent="0.3">
      <c r="A38" s="46">
        <v>2011</v>
      </c>
      <c r="B38" s="76">
        <v>11.26</v>
      </c>
      <c r="C38" s="76">
        <v>10.77</v>
      </c>
      <c r="D38" s="77">
        <v>22.53</v>
      </c>
    </row>
    <row r="40" spans="1:4" x14ac:dyDescent="0.25">
      <c r="A40" s="15"/>
    </row>
  </sheetData>
  <customSheetViews>
    <customSheetView guid="{ED6A2164-0DE4-4745-81B6-C597EB3655F0}" scale="60" showPageBreaks="1" showGridLines="0" printArea="1" state="hidden" view="pageBreakPreview">
      <selection activeCell="B2" sqref="B2"/>
      <pageMargins left="0.75" right="0.75" top="1" bottom="1" header="0.5" footer="0.5"/>
      <pageSetup scale="88" orientation="portrait" r:id="rId1"/>
    </customSheetView>
  </customSheetViews>
  <mergeCells count="6">
    <mergeCell ref="B4:D4"/>
    <mergeCell ref="B5:D5"/>
    <mergeCell ref="A3:D3"/>
    <mergeCell ref="B25:D25"/>
    <mergeCell ref="B26:D26"/>
    <mergeCell ref="A24:D24"/>
  </mergeCells>
  <pageMargins left="0.75" right="0.75" top="1" bottom="1" header="0.5" footer="0.5"/>
  <pageSetup scale="88"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S64"/>
  <sheetViews>
    <sheetView view="pageBreakPreview" zoomScale="117" zoomScaleNormal="100" zoomScaleSheetLayoutView="117" workbookViewId="0">
      <selection activeCell="B60" sqref="B60:B65"/>
    </sheetView>
  </sheetViews>
  <sheetFormatPr defaultRowHeight="15" x14ac:dyDescent="0.25"/>
  <cols>
    <col min="1" max="1" width="11.7109375" style="18" customWidth="1"/>
    <col min="2" max="2" width="19.7109375" customWidth="1"/>
    <col min="3" max="3" width="9.42578125" customWidth="1"/>
    <col min="4" max="8" width="10.5703125" customWidth="1"/>
    <col min="9" max="9" width="18.85546875" style="121" customWidth="1"/>
    <col min="10" max="10" width="15" style="121" customWidth="1"/>
    <col min="11" max="11" width="8.85546875" style="121" customWidth="1"/>
    <col min="13" max="13" width="6.5703125" hidden="1" customWidth="1"/>
    <col min="14" max="14" width="16.28515625" style="110" hidden="1" customWidth="1"/>
    <col min="15" max="15" width="12.5703125" style="110" hidden="1" customWidth="1"/>
    <col min="16" max="16" width="12.28515625" style="110" hidden="1" customWidth="1"/>
    <col min="17" max="17" width="11.85546875" style="110" hidden="1" customWidth="1"/>
    <col min="18" max="18" width="13.7109375" style="17" hidden="1" customWidth="1"/>
    <col min="19" max="19" width="0" style="141" hidden="1" customWidth="1"/>
    <col min="20" max="20" width="0" hidden="1" customWidth="1"/>
  </cols>
  <sheetData>
    <row r="1" spans="1:19" ht="31.9" customHeight="1" x14ac:dyDescent="0.25">
      <c r="A1" s="218" t="s">
        <v>243</v>
      </c>
      <c r="B1" s="218"/>
      <c r="C1" s="218"/>
      <c r="D1" s="218"/>
      <c r="E1" s="218"/>
      <c r="F1" s="218"/>
      <c r="G1" s="218"/>
      <c r="H1" s="218"/>
      <c r="I1" s="164"/>
      <c r="J1" s="164"/>
      <c r="K1" s="164"/>
      <c r="L1" s="164"/>
    </row>
    <row r="2" spans="1:19" x14ac:dyDescent="0.25">
      <c r="A2" s="176" t="s">
        <v>209</v>
      </c>
      <c r="B2" s="171" t="s">
        <v>217</v>
      </c>
      <c r="C2" s="222" t="s">
        <v>204</v>
      </c>
      <c r="D2" s="222"/>
      <c r="E2" s="222"/>
      <c r="F2" s="222"/>
      <c r="G2" s="222"/>
      <c r="H2" s="222"/>
    </row>
    <row r="3" spans="1:19" ht="22.15" customHeight="1" x14ac:dyDescent="0.25">
      <c r="A3" s="177" t="s">
        <v>168</v>
      </c>
      <c r="B3" s="172"/>
      <c r="C3" s="224" t="s">
        <v>88</v>
      </c>
      <c r="D3" s="224"/>
      <c r="E3" s="224" t="s">
        <v>89</v>
      </c>
      <c r="F3" s="224"/>
      <c r="G3" s="224" t="s">
        <v>90</v>
      </c>
      <c r="H3" s="224"/>
      <c r="I3" s="133"/>
      <c r="J3" s="17"/>
      <c r="K3" s="17"/>
      <c r="L3" s="141"/>
      <c r="N3" s="173" t="s">
        <v>205</v>
      </c>
      <c r="O3" s="173"/>
      <c r="P3" s="173"/>
      <c r="Q3" s="173"/>
      <c r="R3" s="146"/>
    </row>
    <row r="4" spans="1:19" x14ac:dyDescent="0.25">
      <c r="C4" s="149" t="s">
        <v>7</v>
      </c>
      <c r="D4" s="149" t="s">
        <v>229</v>
      </c>
      <c r="E4" s="149" t="s">
        <v>7</v>
      </c>
      <c r="F4" s="149" t="s">
        <v>229</v>
      </c>
      <c r="G4" s="149" t="s">
        <v>7</v>
      </c>
      <c r="H4" s="149" t="s">
        <v>229</v>
      </c>
      <c r="I4" s="106" t="s">
        <v>211</v>
      </c>
      <c r="J4" s="17" t="s">
        <v>212</v>
      </c>
      <c r="K4" s="17"/>
      <c r="M4" s="16"/>
      <c r="N4" s="145"/>
      <c r="O4" s="145" t="s">
        <v>206</v>
      </c>
      <c r="P4" s="145" t="s">
        <v>207</v>
      </c>
      <c r="Q4" s="145" t="s">
        <v>208</v>
      </c>
      <c r="R4" s="146"/>
    </row>
    <row r="5" spans="1:19" x14ac:dyDescent="0.25">
      <c r="B5" s="110" t="s">
        <v>234</v>
      </c>
      <c r="C5" s="112">
        <v>0</v>
      </c>
      <c r="D5" s="111">
        <f>C5/$J7</f>
        <v>0</v>
      </c>
      <c r="E5" s="112">
        <v>31793</v>
      </c>
      <c r="F5" s="111">
        <f>E5/$J7</f>
        <v>0.13767256161987079</v>
      </c>
      <c r="G5" s="112">
        <v>51475</v>
      </c>
      <c r="H5" s="111">
        <f>G5/$J7</f>
        <v>0.22290111374776991</v>
      </c>
      <c r="I5" s="106">
        <v>23</v>
      </c>
      <c r="J5" s="107">
        <f>C5+E5+G5+I5</f>
        <v>83291</v>
      </c>
      <c r="K5" s="107"/>
      <c r="L5" s="141"/>
      <c r="M5" s="16"/>
      <c r="N5" s="145" t="s">
        <v>235</v>
      </c>
      <c r="O5" s="129">
        <v>310483</v>
      </c>
      <c r="P5" s="129">
        <v>207476</v>
      </c>
      <c r="Q5" s="129">
        <v>160727</v>
      </c>
      <c r="R5" s="146"/>
    </row>
    <row r="6" spans="1:19" x14ac:dyDescent="0.25">
      <c r="B6" s="110" t="s">
        <v>235</v>
      </c>
      <c r="C6" s="132">
        <v>80315</v>
      </c>
      <c r="D6" s="135">
        <f>C6/$J7</f>
        <v>0.34778636135312557</v>
      </c>
      <c r="E6" s="132">
        <v>48080</v>
      </c>
      <c r="F6" s="135">
        <f>E6/$J7</f>
        <v>0.20819981639616858</v>
      </c>
      <c r="G6" s="132">
        <v>19201</v>
      </c>
      <c r="H6" s="135">
        <f>G6/$J7</f>
        <v>8.3145687908128804E-2</v>
      </c>
      <c r="I6" s="190">
        <v>45</v>
      </c>
      <c r="J6" s="107">
        <f>C6+E6+G6+I6</f>
        <v>147641</v>
      </c>
      <c r="K6" s="106"/>
      <c r="L6" s="141"/>
      <c r="M6" s="16"/>
      <c r="N6" s="145" t="s">
        <v>234</v>
      </c>
      <c r="O6" s="129">
        <v>0</v>
      </c>
      <c r="P6" s="129">
        <v>100423</v>
      </c>
      <c r="Q6" s="129">
        <v>709929</v>
      </c>
      <c r="R6" s="146"/>
    </row>
    <row r="7" spans="1:19" x14ac:dyDescent="0.25">
      <c r="B7" s="154" t="s">
        <v>171</v>
      </c>
      <c r="C7" s="132">
        <f>SUM(C6)</f>
        <v>80315</v>
      </c>
      <c r="D7" s="185">
        <f>SUM(D5:D6)</f>
        <v>0.34778636135312557</v>
      </c>
      <c r="E7" s="132">
        <f>SUM(E5:E6)</f>
        <v>79873</v>
      </c>
      <c r="F7" s="185">
        <f t="shared" ref="F7" si="0">SUM(F5:F6)</f>
        <v>0.34587237801603937</v>
      </c>
      <c r="G7" s="132">
        <f>SUM(G5:G6)</f>
        <v>70676</v>
      </c>
      <c r="H7" s="185">
        <f t="shared" ref="H7" si="1">SUM(H5:H6)</f>
        <v>0.3060468016558987</v>
      </c>
      <c r="I7" s="106">
        <f>SUM(I5:I6)</f>
        <v>68</v>
      </c>
      <c r="J7" s="106">
        <f>SUM(J5:J6)</f>
        <v>230932</v>
      </c>
      <c r="K7" s="106"/>
      <c r="L7" s="141"/>
      <c r="M7" s="16"/>
      <c r="R7" s="156">
        <v>1489038</v>
      </c>
    </row>
    <row r="8" spans="1:19" ht="50.45" hidden="1" customHeight="1" x14ac:dyDescent="0.25">
      <c r="B8" s="148"/>
      <c r="C8" s="150" t="s">
        <v>216</v>
      </c>
      <c r="D8" s="150"/>
      <c r="E8" s="150" t="s">
        <v>214</v>
      </c>
      <c r="F8" s="150"/>
      <c r="G8" s="150" t="s">
        <v>215</v>
      </c>
      <c r="H8" s="162"/>
      <c r="I8" s="17"/>
      <c r="J8" s="106"/>
      <c r="K8" s="17"/>
      <c r="L8" s="141"/>
      <c r="M8" s="16"/>
      <c r="N8" s="147"/>
      <c r="O8" s="169" t="s">
        <v>216</v>
      </c>
      <c r="P8" s="169" t="s">
        <v>214</v>
      </c>
      <c r="Q8" s="169" t="s">
        <v>215</v>
      </c>
      <c r="R8" s="158"/>
    </row>
    <row r="9" spans="1:19" hidden="1" x14ac:dyDescent="0.25">
      <c r="B9" s="110" t="s">
        <v>234</v>
      </c>
      <c r="C9" s="111">
        <f>C5/$J$7</f>
        <v>0</v>
      </c>
      <c r="D9" s="111"/>
      <c r="E9" s="111">
        <f t="shared" ref="E9:G10" si="2">E5/$J$7</f>
        <v>0.13767256161987079</v>
      </c>
      <c r="F9" s="111"/>
      <c r="G9" s="111">
        <f t="shared" si="2"/>
        <v>0.22290111374776991</v>
      </c>
      <c r="H9" s="111"/>
      <c r="I9" s="106"/>
      <c r="J9" s="17"/>
      <c r="K9" s="17"/>
      <c r="L9" s="141"/>
      <c r="M9" s="16"/>
      <c r="N9" s="145" t="s">
        <v>235</v>
      </c>
      <c r="O9" s="130">
        <v>0.20851247584010615</v>
      </c>
      <c r="P9" s="131">
        <v>0.13933559788265981</v>
      </c>
      <c r="Q9" s="131">
        <v>0.10794016002277981</v>
      </c>
      <c r="R9" s="159"/>
    </row>
    <row r="10" spans="1:19" hidden="1" x14ac:dyDescent="0.25">
      <c r="B10" s="110" t="s">
        <v>235</v>
      </c>
      <c r="C10" s="135">
        <f>C6/$J$7</f>
        <v>0.34778636135312557</v>
      </c>
      <c r="D10" s="135"/>
      <c r="E10" s="135">
        <f t="shared" si="2"/>
        <v>0.20819981639616858</v>
      </c>
      <c r="F10" s="135"/>
      <c r="G10" s="135">
        <f t="shared" si="2"/>
        <v>8.3145687908128804E-2</v>
      </c>
      <c r="H10" s="111"/>
      <c r="I10" s="106"/>
      <c r="J10" s="17"/>
      <c r="K10" s="17"/>
      <c r="L10" s="141"/>
      <c r="M10" s="16"/>
      <c r="N10" s="145" t="s">
        <v>234</v>
      </c>
      <c r="O10" s="130"/>
      <c r="P10" s="131">
        <v>6.7441529363253316E-2</v>
      </c>
      <c r="Q10" s="131">
        <v>0.4767702368912009</v>
      </c>
      <c r="R10" s="157"/>
    </row>
    <row r="11" spans="1:19" hidden="1" x14ac:dyDescent="0.25">
      <c r="B11" s="154" t="s">
        <v>171</v>
      </c>
      <c r="C11" s="185">
        <f>SUM(C9:C10)</f>
        <v>0.34778636135312557</v>
      </c>
      <c r="D11" s="185"/>
      <c r="E11" s="185">
        <f t="shared" ref="E11" si="3">SUM(E9:E10)</f>
        <v>0.34587237801603937</v>
      </c>
      <c r="F11" s="185"/>
      <c r="G11" s="185">
        <f t="shared" ref="G11" si="4">SUM(G9:G10)</f>
        <v>0.3060468016558987</v>
      </c>
      <c r="H11" s="113"/>
      <c r="I11" s="134">
        <f>SUM(C11:G11)</f>
        <v>0.99970554102506359</v>
      </c>
      <c r="J11" s="17"/>
      <c r="K11" s="17"/>
      <c r="L11" s="141"/>
      <c r="M11" s="16"/>
      <c r="N11" s="147"/>
      <c r="O11" s="131">
        <v>0.20851247584010615</v>
      </c>
      <c r="P11" s="131">
        <v>0.20677712724591313</v>
      </c>
      <c r="Q11" s="131">
        <v>0.58471039691398075</v>
      </c>
    </row>
    <row r="12" spans="1:19" ht="15.6" hidden="1" customHeight="1" x14ac:dyDescent="0.25">
      <c r="B12" s="110"/>
      <c r="C12" s="110"/>
      <c r="D12" s="110"/>
      <c r="E12" s="110"/>
      <c r="F12" s="110"/>
      <c r="G12" s="110"/>
      <c r="H12" s="110"/>
      <c r="I12" s="17"/>
      <c r="J12" s="17"/>
      <c r="K12" s="17"/>
      <c r="L12" s="141"/>
      <c r="M12" s="16"/>
      <c r="N12" s="220"/>
      <c r="O12" s="220"/>
      <c r="P12" s="220"/>
      <c r="Q12" s="220"/>
      <c r="R12" s="152"/>
      <c r="S12" s="142"/>
    </row>
    <row r="13" spans="1:19" ht="12.6" customHeight="1" x14ac:dyDescent="0.25">
      <c r="I13" s="17"/>
      <c r="J13" s="17"/>
      <c r="K13" s="17"/>
      <c r="L13" s="141"/>
      <c r="M13" s="16"/>
      <c r="O13" s="112"/>
      <c r="P13" s="112"/>
      <c r="Q13" s="112"/>
      <c r="R13" s="161"/>
      <c r="S13" s="142"/>
    </row>
    <row r="14" spans="1:19" ht="14.45" customHeight="1" x14ac:dyDescent="0.25">
      <c r="A14" s="178" t="s">
        <v>218</v>
      </c>
      <c r="B14" s="170"/>
      <c r="C14" s="223" t="s">
        <v>88</v>
      </c>
      <c r="D14" s="223"/>
      <c r="E14" s="223" t="s">
        <v>89</v>
      </c>
      <c r="F14" s="223"/>
      <c r="G14" s="223" t="s">
        <v>90</v>
      </c>
      <c r="H14" s="223"/>
      <c r="I14" s="106"/>
      <c r="J14" s="17"/>
      <c r="K14" s="17"/>
      <c r="L14" s="141"/>
      <c r="M14" s="16"/>
      <c r="O14" s="112"/>
      <c r="P14" s="112"/>
      <c r="Q14" s="112"/>
      <c r="R14" s="138"/>
      <c r="S14" s="142"/>
    </row>
    <row r="15" spans="1:19" x14ac:dyDescent="0.25">
      <c r="B15" s="166"/>
      <c r="C15" s="149" t="s">
        <v>7</v>
      </c>
      <c r="D15" s="149" t="s">
        <v>229</v>
      </c>
      <c r="E15" s="149" t="s">
        <v>7</v>
      </c>
      <c r="F15" s="149" t="s">
        <v>229</v>
      </c>
      <c r="G15" s="149" t="s">
        <v>7</v>
      </c>
      <c r="H15" s="149" t="s">
        <v>229</v>
      </c>
      <c r="I15" s="106" t="s">
        <v>211</v>
      </c>
      <c r="J15" s="107" t="s">
        <v>212</v>
      </c>
      <c r="K15" s="107"/>
      <c r="L15" s="141"/>
      <c r="M15" s="16"/>
      <c r="O15" s="112"/>
      <c r="P15" s="112"/>
      <c r="Q15" s="112"/>
      <c r="R15" s="138"/>
      <c r="S15" s="142"/>
    </row>
    <row r="16" spans="1:19" x14ac:dyDescent="0.25">
      <c r="B16" s="110" t="s">
        <v>234</v>
      </c>
      <c r="C16" s="112">
        <v>0</v>
      </c>
      <c r="D16" s="111">
        <f>C16/$J18</f>
        <v>0</v>
      </c>
      <c r="E16" s="112">
        <v>95425</v>
      </c>
      <c r="F16" s="111">
        <f>E16/$J18</f>
        <v>9.51019387141879E-2</v>
      </c>
      <c r="G16" s="112">
        <v>562130</v>
      </c>
      <c r="H16" s="111">
        <f>G16/$J18</f>
        <v>0.56022690918948337</v>
      </c>
      <c r="I16" s="106">
        <v>28</v>
      </c>
      <c r="J16" s="107">
        <f>C16+E16+G16+I16</f>
        <v>657583</v>
      </c>
      <c r="K16" s="106"/>
      <c r="L16" s="141"/>
      <c r="M16" s="16"/>
      <c r="N16" s="148"/>
      <c r="O16" s="162"/>
      <c r="P16" s="162"/>
      <c r="Q16" s="162"/>
      <c r="R16" s="138"/>
      <c r="S16" s="142"/>
    </row>
    <row r="17" spans="1:19" x14ac:dyDescent="0.25">
      <c r="B17" s="151" t="s">
        <v>235</v>
      </c>
      <c r="C17" s="153">
        <v>178996</v>
      </c>
      <c r="D17" s="135">
        <f>C17/$J18</f>
        <v>0.17839000913895497</v>
      </c>
      <c r="E17" s="153">
        <v>110294</v>
      </c>
      <c r="F17" s="135">
        <f>E17/$J18</f>
        <v>0.10992059972274185</v>
      </c>
      <c r="G17" s="153">
        <v>56507</v>
      </c>
      <c r="H17" s="135">
        <f>G17/$J18</f>
        <v>5.6315695582107583E-2</v>
      </c>
      <c r="I17" s="186">
        <v>17</v>
      </c>
      <c r="J17" s="107">
        <f>C17+E17+G17+I17</f>
        <v>345814</v>
      </c>
      <c r="K17" s="17"/>
      <c r="L17" s="141"/>
      <c r="M17" s="16"/>
      <c r="O17" s="111"/>
      <c r="P17" s="111"/>
      <c r="Q17" s="111"/>
      <c r="R17" s="152"/>
      <c r="S17" s="142"/>
    </row>
    <row r="18" spans="1:19" x14ac:dyDescent="0.25">
      <c r="B18" s="154" t="s">
        <v>171</v>
      </c>
      <c r="C18" s="132">
        <f>SUM(C17)</f>
        <v>178996</v>
      </c>
      <c r="D18" s="185">
        <f>SUM(D16:D17)</f>
        <v>0.17839000913895497</v>
      </c>
      <c r="E18" s="132">
        <f>SUM(E16:E17)</f>
        <v>205719</v>
      </c>
      <c r="F18" s="185">
        <f t="shared" ref="F18" si="5">SUM(F16:F17)</f>
        <v>0.20502253843692975</v>
      </c>
      <c r="G18" s="132">
        <f>SUM(G16:G17)</f>
        <v>618637</v>
      </c>
      <c r="H18" s="185">
        <f t="shared" ref="H18" si="6">SUM(H16:H17)</f>
        <v>0.61654260477159095</v>
      </c>
      <c r="I18" s="106">
        <v>45</v>
      </c>
      <c r="J18" s="106">
        <f>SUM(J16:J17)</f>
        <v>1003397</v>
      </c>
      <c r="K18" s="17"/>
      <c r="L18" s="141"/>
      <c r="M18" s="16"/>
      <c r="O18" s="111"/>
      <c r="P18" s="111"/>
      <c r="Q18" s="111"/>
      <c r="R18" s="152"/>
      <c r="S18" s="142"/>
    </row>
    <row r="19" spans="1:19" ht="47.45" hidden="1" customHeight="1" x14ac:dyDescent="0.25">
      <c r="B19" s="148"/>
      <c r="C19" s="150" t="s">
        <v>216</v>
      </c>
      <c r="D19" s="150"/>
      <c r="E19" s="150" t="s">
        <v>214</v>
      </c>
      <c r="F19" s="150"/>
      <c r="G19" s="150" t="s">
        <v>215</v>
      </c>
      <c r="H19" s="162"/>
      <c r="I19" s="106"/>
      <c r="J19" s="17"/>
      <c r="K19" s="17"/>
      <c r="L19" s="141"/>
      <c r="M19" s="16"/>
      <c r="O19" s="113"/>
      <c r="P19" s="113"/>
      <c r="Q19" s="113"/>
      <c r="R19" s="152"/>
      <c r="S19" s="142"/>
    </row>
    <row r="20" spans="1:19" hidden="1" x14ac:dyDescent="0.25">
      <c r="B20" s="110" t="s">
        <v>234</v>
      </c>
      <c r="C20" s="165">
        <f>C16/$J$18</f>
        <v>0</v>
      </c>
      <c r="D20" s="165"/>
      <c r="E20" s="111">
        <f t="shared" ref="E20:G20" si="7">E16/$J$18</f>
        <v>9.51019387141879E-2</v>
      </c>
      <c r="F20" s="111"/>
      <c r="G20" s="111">
        <f t="shared" si="7"/>
        <v>0.56022690918948337</v>
      </c>
      <c r="H20" s="111"/>
      <c r="I20" s="108"/>
      <c r="J20" s="17"/>
      <c r="K20" s="17"/>
      <c r="L20" s="141"/>
      <c r="R20" s="152"/>
      <c r="S20" s="142"/>
    </row>
    <row r="21" spans="1:19" hidden="1" x14ac:dyDescent="0.25">
      <c r="B21" s="110" t="s">
        <v>235</v>
      </c>
      <c r="C21" s="135">
        <f t="shared" ref="C21:G21" si="8">C17/$J$18</f>
        <v>0.17839000913895497</v>
      </c>
      <c r="D21" s="135"/>
      <c r="E21" s="135">
        <f t="shared" si="8"/>
        <v>0.10992059972274185</v>
      </c>
      <c r="F21" s="135"/>
      <c r="G21" s="135">
        <f t="shared" si="8"/>
        <v>5.6315695582107583E-2</v>
      </c>
      <c r="H21" s="111"/>
      <c r="I21" s="17"/>
      <c r="J21" s="17"/>
      <c r="K21" s="17"/>
      <c r="L21" s="141"/>
      <c r="R21" s="152"/>
      <c r="S21" s="142"/>
    </row>
    <row r="22" spans="1:19" hidden="1" x14ac:dyDescent="0.25">
      <c r="B22" s="154" t="s">
        <v>171</v>
      </c>
      <c r="C22" s="185">
        <f>SUM(C20:C21)</f>
        <v>0.17839000913895497</v>
      </c>
      <c r="D22" s="185"/>
      <c r="E22" s="185">
        <f t="shared" ref="E22" si="9">SUM(E20:E21)</f>
        <v>0.20502253843692975</v>
      </c>
      <c r="F22" s="185"/>
      <c r="G22" s="185">
        <f t="shared" ref="G22" si="10">SUM(G20:G21)</f>
        <v>0.61654260477159095</v>
      </c>
      <c r="H22" s="113"/>
      <c r="I22" s="134">
        <f>SUM(C22:G22)</f>
        <v>0.99995515234747567</v>
      </c>
      <c r="J22" s="17"/>
      <c r="K22" s="17"/>
      <c r="L22" s="141"/>
      <c r="M22" s="16"/>
      <c r="N22" s="221"/>
      <c r="O22" s="221"/>
      <c r="P22" s="221"/>
      <c r="Q22" s="221"/>
      <c r="R22" s="152"/>
      <c r="S22" s="142"/>
    </row>
    <row r="23" spans="1:19" hidden="1" x14ac:dyDescent="0.25">
      <c r="B23" s="110"/>
      <c r="C23" s="110"/>
      <c r="D23" s="110"/>
      <c r="E23" s="110"/>
      <c r="F23" s="110"/>
      <c r="G23" s="110"/>
      <c r="H23" s="110"/>
      <c r="I23" s="17"/>
      <c r="J23" s="17"/>
      <c r="K23" s="17"/>
      <c r="L23" s="141"/>
      <c r="M23" s="16"/>
      <c r="N23" s="148"/>
      <c r="R23" s="152"/>
      <c r="S23" s="142"/>
    </row>
    <row r="24" spans="1:19" x14ac:dyDescent="0.25">
      <c r="B24" s="154"/>
      <c r="C24" s="110"/>
      <c r="D24" s="110"/>
      <c r="E24" s="110"/>
      <c r="F24" s="110"/>
      <c r="G24" s="110"/>
      <c r="H24" s="110"/>
      <c r="I24" s="17"/>
      <c r="J24" s="17"/>
      <c r="K24" s="17"/>
      <c r="L24" s="141"/>
      <c r="M24" s="16"/>
      <c r="N24" s="151"/>
      <c r="O24" s="137"/>
      <c r="P24" s="137"/>
      <c r="Q24" s="137"/>
      <c r="R24" s="138"/>
      <c r="S24" s="142"/>
    </row>
    <row r="25" spans="1:19" ht="19.899999999999999" customHeight="1" x14ac:dyDescent="0.25">
      <c r="A25" s="179" t="s">
        <v>213</v>
      </c>
      <c r="C25" s="223" t="s">
        <v>88</v>
      </c>
      <c r="D25" s="223"/>
      <c r="E25" s="223" t="s">
        <v>89</v>
      </c>
      <c r="F25" s="223"/>
      <c r="G25" s="223" t="s">
        <v>90</v>
      </c>
      <c r="H25" s="223"/>
      <c r="I25" s="110"/>
      <c r="J25" s="17"/>
      <c r="K25" s="17"/>
      <c r="L25" s="141"/>
      <c r="M25" s="16"/>
      <c r="O25" s="136"/>
      <c r="P25" s="137"/>
      <c r="Q25" s="137"/>
      <c r="R25" s="152"/>
      <c r="S25" s="142"/>
    </row>
    <row r="26" spans="1:19" ht="19.899999999999999" customHeight="1" x14ac:dyDescent="0.25">
      <c r="B26" s="167"/>
      <c r="C26" s="149" t="s">
        <v>7</v>
      </c>
      <c r="D26" s="149" t="s">
        <v>229</v>
      </c>
      <c r="E26" s="149" t="s">
        <v>7</v>
      </c>
      <c r="F26" s="149" t="s">
        <v>229</v>
      </c>
      <c r="G26" s="149" t="s">
        <v>7</v>
      </c>
      <c r="H26" s="149" t="s">
        <v>229</v>
      </c>
      <c r="I26" s="110" t="s">
        <v>211</v>
      </c>
      <c r="J26" s="17" t="s">
        <v>212</v>
      </c>
      <c r="K26" s="152"/>
      <c r="L26" s="142"/>
      <c r="M26" s="16"/>
      <c r="N26" s="148"/>
      <c r="O26" s="162"/>
      <c r="P26" s="162"/>
      <c r="Q26" s="162"/>
      <c r="R26" s="152"/>
      <c r="S26" s="142"/>
    </row>
    <row r="27" spans="1:19" x14ac:dyDescent="0.25">
      <c r="B27" s="152" t="s">
        <v>234</v>
      </c>
      <c r="C27" s="137">
        <v>0</v>
      </c>
      <c r="D27" s="111">
        <f>C27/$J29</f>
        <v>0</v>
      </c>
      <c r="E27" s="137">
        <f>E5+E16</f>
        <v>127218</v>
      </c>
      <c r="F27" s="111">
        <f>E27/$J29</f>
        <v>0.10306652440313725</v>
      </c>
      <c r="G27" s="112">
        <f>G5+G16</f>
        <v>613605</v>
      </c>
      <c r="H27" s="111">
        <f>G27/$J29</f>
        <v>0.49711624696495021</v>
      </c>
      <c r="I27" s="116">
        <f>I5+I16</f>
        <v>51</v>
      </c>
      <c r="J27" s="107">
        <f>J5+J16</f>
        <v>740874</v>
      </c>
      <c r="K27" s="152"/>
      <c r="L27" s="142"/>
      <c r="M27" s="16"/>
      <c r="O27" s="111"/>
      <c r="P27" s="111"/>
      <c r="Q27" s="111"/>
      <c r="R27" s="152"/>
      <c r="S27" s="142"/>
    </row>
    <row r="28" spans="1:19" x14ac:dyDescent="0.25">
      <c r="B28" s="152" t="s">
        <v>235</v>
      </c>
      <c r="C28" s="153">
        <f>C6+C17</f>
        <v>259311</v>
      </c>
      <c r="D28" s="135">
        <f>C28/$J29</f>
        <v>0.210082563076781</v>
      </c>
      <c r="E28" s="153">
        <f>E6+E17</f>
        <v>158374</v>
      </c>
      <c r="F28" s="135">
        <f>E28/$J29</f>
        <v>0.12830776883634751</v>
      </c>
      <c r="G28" s="153">
        <f>G6+G17</f>
        <v>75708</v>
      </c>
      <c r="H28" s="135">
        <f>G28/$J29</f>
        <v>6.1335349003385643E-2</v>
      </c>
      <c r="I28" s="191">
        <f>I6+I17</f>
        <v>62</v>
      </c>
      <c r="J28" s="107">
        <f>J6+J17</f>
        <v>493455</v>
      </c>
      <c r="K28" s="152"/>
      <c r="L28" s="142"/>
      <c r="O28" s="111"/>
      <c r="P28" s="111"/>
      <c r="Q28" s="111"/>
      <c r="R28" s="152"/>
      <c r="S28" s="142"/>
    </row>
    <row r="29" spans="1:19" x14ac:dyDescent="0.25">
      <c r="A29" s="180"/>
      <c r="B29" s="186" t="s">
        <v>171</v>
      </c>
      <c r="C29" s="132">
        <f>SUM(C28)</f>
        <v>259311</v>
      </c>
      <c r="D29" s="185">
        <f>SUM(D27:D28)</f>
        <v>0.210082563076781</v>
      </c>
      <c r="E29" s="132">
        <f>SUM(E27:E28)</f>
        <v>285592</v>
      </c>
      <c r="F29" s="185">
        <f t="shared" ref="F29" si="11">SUM(F27:F28)</f>
        <v>0.23137429323948477</v>
      </c>
      <c r="G29" s="132">
        <f>SUM(G27:G28)</f>
        <v>689313</v>
      </c>
      <c r="H29" s="185">
        <f t="shared" ref="H29" si="12">SUM(H27:H28)</f>
        <v>0.55845159596833582</v>
      </c>
      <c r="I29" s="115">
        <f>SUM(I27:I28)</f>
        <v>113</v>
      </c>
      <c r="J29" s="106">
        <f>SUM(J27:J28)</f>
        <v>1234329</v>
      </c>
      <c r="K29" s="138"/>
      <c r="L29" s="142"/>
      <c r="O29" s="113"/>
      <c r="P29" s="113"/>
      <c r="Q29" s="113"/>
      <c r="R29" s="152"/>
      <c r="S29" s="142"/>
    </row>
    <row r="30" spans="1:19" ht="41.45" hidden="1" customHeight="1" x14ac:dyDescent="0.25">
      <c r="B30" s="148"/>
      <c r="C30" s="150" t="s">
        <v>216</v>
      </c>
      <c r="D30" s="150"/>
      <c r="E30" s="150" t="s">
        <v>214</v>
      </c>
      <c r="F30" s="150"/>
      <c r="G30" s="150" t="s">
        <v>215</v>
      </c>
      <c r="H30" s="162"/>
      <c r="I30" s="106"/>
      <c r="J30" s="106"/>
      <c r="K30" s="139"/>
      <c r="L30" s="143"/>
      <c r="R30" s="152"/>
      <c r="S30" s="142"/>
    </row>
    <row r="31" spans="1:19" hidden="1" x14ac:dyDescent="0.25">
      <c r="B31" s="110" t="s">
        <v>234</v>
      </c>
      <c r="C31" s="111">
        <f>C27/$J$29</f>
        <v>0</v>
      </c>
      <c r="D31" s="111"/>
      <c r="E31" s="111">
        <f t="shared" ref="E31:G31" si="13">E27/$J$29</f>
        <v>0.10306652440313725</v>
      </c>
      <c r="F31" s="111"/>
      <c r="G31" s="111">
        <f t="shared" si="13"/>
        <v>0.49711624696495021</v>
      </c>
      <c r="H31" s="111"/>
      <c r="I31" s="108"/>
      <c r="J31" s="106"/>
      <c r="K31" s="140"/>
      <c r="L31" s="117"/>
      <c r="R31" s="152"/>
      <c r="S31" s="142"/>
    </row>
    <row r="32" spans="1:19" hidden="1" x14ac:dyDescent="0.25">
      <c r="B32" s="110" t="s">
        <v>235</v>
      </c>
      <c r="C32" s="135">
        <f t="shared" ref="C32:G32" si="14">C28/$J$29</f>
        <v>0.210082563076781</v>
      </c>
      <c r="D32" s="135"/>
      <c r="E32" s="135">
        <f t="shared" si="14"/>
        <v>0.12830776883634751</v>
      </c>
      <c r="F32" s="135"/>
      <c r="G32" s="135">
        <f t="shared" si="14"/>
        <v>6.1335349003385643E-2</v>
      </c>
      <c r="H32" s="111"/>
      <c r="I32" s="17"/>
      <c r="J32" s="17"/>
      <c r="K32" s="152"/>
      <c r="L32" s="142"/>
      <c r="R32" s="152"/>
      <c r="S32" s="142"/>
    </row>
    <row r="33" spans="1:19" hidden="1" x14ac:dyDescent="0.25">
      <c r="A33" s="180"/>
      <c r="B33" s="154" t="s">
        <v>171</v>
      </c>
      <c r="C33" s="185">
        <f>SUM(C31:C32)</f>
        <v>0.210082563076781</v>
      </c>
      <c r="D33" s="185"/>
      <c r="E33" s="185">
        <f t="shared" ref="E33" si="15">SUM(E31:E32)</f>
        <v>0.23137429323948477</v>
      </c>
      <c r="F33" s="185"/>
      <c r="G33" s="185">
        <f t="shared" ref="G33" si="16">SUM(G31:G32)</f>
        <v>0.55845159596833582</v>
      </c>
      <c r="H33" s="113"/>
      <c r="I33" s="134">
        <f>SUM(C33:G33)</f>
        <v>0.99990845228460157</v>
      </c>
      <c r="J33" s="17"/>
      <c r="K33" s="17"/>
      <c r="L33" s="141"/>
      <c r="R33" s="152"/>
      <c r="S33" s="142"/>
    </row>
    <row r="34" spans="1:19" ht="7.9" customHeight="1" x14ac:dyDescent="0.25">
      <c r="B34" s="51"/>
      <c r="C34" s="109"/>
      <c r="D34" s="109"/>
      <c r="E34" s="51"/>
      <c r="F34" s="51"/>
      <c r="G34" s="51"/>
      <c r="H34" s="51"/>
      <c r="I34" s="122"/>
      <c r="J34" s="122"/>
      <c r="K34" s="122"/>
      <c r="L34" s="51"/>
      <c r="N34" s="114"/>
      <c r="R34" s="152"/>
      <c r="S34" s="142"/>
    </row>
    <row r="35" spans="1:19" ht="34.9" customHeight="1" x14ac:dyDescent="0.25">
      <c r="A35" s="219" t="s">
        <v>237</v>
      </c>
      <c r="B35" s="219"/>
      <c r="C35" s="219"/>
      <c r="D35" s="219"/>
      <c r="E35" s="219"/>
      <c r="F35" s="219"/>
      <c r="G35" s="219"/>
      <c r="H35" s="182"/>
      <c r="I35" s="168"/>
      <c r="J35" s="168"/>
      <c r="K35" s="168"/>
      <c r="L35" s="168"/>
      <c r="N35" s="163"/>
      <c r="O35" s="160"/>
      <c r="P35" s="160"/>
      <c r="Q35" s="160"/>
      <c r="R35" s="152"/>
      <c r="S35" s="142"/>
    </row>
    <row r="36" spans="1:19" ht="13.15" customHeight="1" x14ac:dyDescent="0.25">
      <c r="A36" s="181" t="s">
        <v>238</v>
      </c>
      <c r="B36" s="11"/>
      <c r="C36" s="11"/>
      <c r="D36" s="11"/>
      <c r="E36" s="11"/>
      <c r="F36" s="11"/>
      <c r="I36" s="168"/>
      <c r="J36" s="168"/>
      <c r="K36" s="168"/>
      <c r="L36" s="168"/>
      <c r="N36" s="152"/>
      <c r="P36" s="115"/>
      <c r="Q36" s="116"/>
      <c r="R36" s="152"/>
      <c r="S36" s="142"/>
    </row>
    <row r="37" spans="1:19" x14ac:dyDescent="0.25">
      <c r="I37" s="12"/>
      <c r="J37" s="12"/>
      <c r="K37" s="54"/>
      <c r="L37" s="54"/>
      <c r="N37" s="152"/>
      <c r="Q37" s="116"/>
      <c r="R37" s="152"/>
      <c r="S37" s="142"/>
    </row>
    <row r="38" spans="1:19" x14ac:dyDescent="0.25">
      <c r="B38" s="51"/>
      <c r="C38" s="155"/>
      <c r="D38" s="155"/>
      <c r="E38" s="155"/>
      <c r="F38" s="155"/>
      <c r="G38" s="155"/>
      <c r="H38" s="155"/>
      <c r="I38" s="122"/>
      <c r="J38" s="122"/>
      <c r="K38" s="122"/>
      <c r="L38" s="51"/>
      <c r="N38" s="152"/>
      <c r="R38" s="152"/>
      <c r="S38" s="142"/>
    </row>
    <row r="39" spans="1:19" x14ac:dyDescent="0.25">
      <c r="B39" s="51"/>
      <c r="C39" s="51"/>
      <c r="D39" s="51"/>
      <c r="E39" s="51"/>
      <c r="F39" s="51"/>
      <c r="G39" s="51"/>
      <c r="H39" s="51"/>
      <c r="I39" s="122"/>
      <c r="J39" s="122"/>
      <c r="K39" s="122"/>
      <c r="L39" s="51"/>
      <c r="N39" s="148"/>
      <c r="O39" s="162"/>
      <c r="P39" s="162"/>
      <c r="Q39" s="162"/>
      <c r="R39" s="138"/>
      <c r="S39" s="144"/>
    </row>
    <row r="40" spans="1:19" x14ac:dyDescent="0.25">
      <c r="B40" s="51"/>
      <c r="C40" s="51"/>
      <c r="D40" s="51"/>
      <c r="E40" s="51"/>
      <c r="F40" s="51"/>
      <c r="G40" s="51"/>
      <c r="H40" s="51"/>
      <c r="I40" s="122"/>
      <c r="J40" s="122"/>
      <c r="K40" s="122"/>
      <c r="L40" s="51"/>
      <c r="O40" s="111"/>
      <c r="P40" s="111"/>
      <c r="Q40" s="111"/>
      <c r="R40" s="138"/>
      <c r="S40" s="117"/>
    </row>
    <row r="41" spans="1:19" x14ac:dyDescent="0.25">
      <c r="B41" s="51"/>
      <c r="C41" s="124"/>
      <c r="D41" s="124"/>
      <c r="E41" s="124"/>
      <c r="F41" s="124"/>
      <c r="G41" s="124"/>
      <c r="H41" s="124"/>
      <c r="I41" s="122"/>
      <c r="J41" s="122"/>
      <c r="K41" s="122"/>
      <c r="L41" s="51"/>
      <c r="O41" s="111"/>
      <c r="P41" s="111"/>
      <c r="Q41" s="111"/>
      <c r="R41" s="152"/>
      <c r="S41" s="142"/>
    </row>
    <row r="42" spans="1:19" x14ac:dyDescent="0.25">
      <c r="B42" s="51"/>
      <c r="C42" s="118"/>
      <c r="D42" s="118"/>
      <c r="E42" s="118"/>
      <c r="F42" s="118"/>
      <c r="G42" s="118"/>
      <c r="H42" s="118"/>
      <c r="I42" s="122"/>
      <c r="J42" s="122"/>
      <c r="K42" s="122"/>
      <c r="L42" s="51"/>
      <c r="O42" s="113"/>
      <c r="P42" s="113"/>
      <c r="Q42" s="113"/>
      <c r="R42" s="152"/>
      <c r="S42" s="142"/>
    </row>
    <row r="43" spans="1:19" x14ac:dyDescent="0.25">
      <c r="B43" s="109"/>
      <c r="C43" s="119"/>
      <c r="D43" s="119"/>
      <c r="E43" s="119"/>
      <c r="F43" s="119"/>
      <c r="G43" s="119"/>
      <c r="H43" s="119"/>
      <c r="I43" s="122"/>
      <c r="J43" s="122"/>
      <c r="K43" s="122"/>
      <c r="L43" s="51"/>
      <c r="R43" s="152"/>
      <c r="S43" s="142"/>
    </row>
    <row r="44" spans="1:19" x14ac:dyDescent="0.25">
      <c r="B44" s="109"/>
      <c r="C44" s="119"/>
      <c r="D44" s="119"/>
      <c r="E44" s="119"/>
      <c r="F44" s="119"/>
      <c r="G44" s="119"/>
      <c r="H44" s="119"/>
      <c r="I44" s="122"/>
      <c r="J44" s="122"/>
      <c r="K44" s="122"/>
      <c r="L44" s="51"/>
      <c r="R44" s="152"/>
      <c r="S44" s="142"/>
    </row>
    <row r="45" spans="1:19" x14ac:dyDescent="0.25">
      <c r="B45" s="51"/>
      <c r="C45" s="119"/>
      <c r="D45" s="119"/>
      <c r="E45" s="119"/>
      <c r="F45" s="119"/>
      <c r="G45" s="119"/>
      <c r="H45" s="119"/>
      <c r="I45" s="122"/>
      <c r="J45" s="122"/>
      <c r="K45" s="122"/>
      <c r="L45" s="51"/>
    </row>
    <row r="49" spans="2:12" x14ac:dyDescent="0.25">
      <c r="B49" s="51"/>
      <c r="C49" s="51"/>
      <c r="D49" s="51"/>
      <c r="E49" s="51"/>
      <c r="F49" s="51"/>
      <c r="G49" s="51"/>
      <c r="H49" s="51"/>
      <c r="I49" s="122"/>
      <c r="J49" s="122"/>
      <c r="K49" s="122"/>
      <c r="L49" s="51"/>
    </row>
    <row r="50" spans="2:12" x14ac:dyDescent="0.25">
      <c r="B50" s="51"/>
      <c r="C50" s="120"/>
      <c r="D50" s="120"/>
      <c r="E50" s="51"/>
      <c r="F50" s="51"/>
      <c r="G50" s="51"/>
      <c r="H50" s="51"/>
      <c r="I50" s="122"/>
      <c r="J50" s="122"/>
      <c r="K50" s="122"/>
      <c r="L50" s="51"/>
    </row>
    <row r="51" spans="2:12" x14ac:dyDescent="0.25">
      <c r="B51" s="51"/>
      <c r="C51" s="124"/>
      <c r="D51" s="124"/>
      <c r="E51" s="124"/>
      <c r="F51" s="124"/>
      <c r="G51" s="124"/>
      <c r="H51" s="124"/>
      <c r="I51" s="122"/>
      <c r="J51" s="123"/>
      <c r="K51" s="122"/>
      <c r="L51" s="51"/>
    </row>
    <row r="52" spans="2:12" x14ac:dyDescent="0.25">
      <c r="B52" s="51"/>
      <c r="C52" s="117"/>
      <c r="D52" s="117"/>
      <c r="E52" s="117"/>
      <c r="F52" s="117"/>
      <c r="G52" s="117"/>
      <c r="H52" s="117"/>
      <c r="I52" s="122"/>
      <c r="J52" s="122"/>
      <c r="K52" s="122"/>
      <c r="L52" s="51"/>
    </row>
    <row r="53" spans="2:12" x14ac:dyDescent="0.25">
      <c r="B53" s="51"/>
      <c r="C53" s="117"/>
      <c r="D53" s="117"/>
      <c r="E53" s="117"/>
      <c r="F53" s="117"/>
      <c r="G53" s="117"/>
      <c r="H53" s="117"/>
      <c r="I53" s="122"/>
      <c r="J53" s="122"/>
      <c r="K53" s="122"/>
      <c r="L53" s="51"/>
    </row>
    <row r="54" spans="2:12" x14ac:dyDescent="0.25">
      <c r="B54" s="51"/>
      <c r="C54" s="117"/>
      <c r="D54" s="117"/>
      <c r="E54" s="117"/>
      <c r="F54" s="117"/>
      <c r="G54" s="117"/>
      <c r="H54" s="117"/>
      <c r="I54" s="125"/>
      <c r="J54" s="122"/>
      <c r="K54" s="122"/>
      <c r="L54" s="51"/>
    </row>
    <row r="55" spans="2:12" x14ac:dyDescent="0.25">
      <c r="B55" s="51"/>
      <c r="C55" s="51"/>
      <c r="D55" s="51"/>
      <c r="E55" s="51"/>
      <c r="F55" s="51"/>
      <c r="G55" s="51"/>
      <c r="H55" s="51"/>
      <c r="I55" s="122"/>
      <c r="J55" s="122"/>
      <c r="K55" s="122"/>
      <c r="L55" s="51"/>
    </row>
    <row r="56" spans="2:12" x14ac:dyDescent="0.25">
      <c r="B56" s="120"/>
      <c r="C56" s="120"/>
      <c r="D56" s="120"/>
      <c r="E56" s="120"/>
      <c r="F56" s="120"/>
      <c r="G56" s="120"/>
      <c r="H56" s="120"/>
      <c r="I56" s="122"/>
      <c r="J56" s="122"/>
      <c r="K56" s="122"/>
      <c r="L56" s="51"/>
    </row>
    <row r="57" spans="2:12" x14ac:dyDescent="0.25">
      <c r="B57" s="51"/>
      <c r="C57" s="51"/>
      <c r="D57" s="51"/>
      <c r="E57" s="51"/>
      <c r="F57" s="51"/>
      <c r="G57" s="51"/>
      <c r="H57" s="51"/>
      <c r="I57" s="122"/>
      <c r="J57" s="122"/>
      <c r="K57" s="122"/>
      <c r="L57" s="51"/>
    </row>
    <row r="58" spans="2:12" x14ac:dyDescent="0.25">
      <c r="B58" s="51"/>
      <c r="C58" s="124"/>
      <c r="D58" s="124"/>
      <c r="E58" s="124"/>
      <c r="F58" s="124"/>
      <c r="G58" s="124"/>
      <c r="H58" s="124"/>
      <c r="I58" s="123"/>
      <c r="J58" s="126"/>
      <c r="K58" s="122"/>
      <c r="L58" s="51"/>
    </row>
    <row r="59" spans="2:12" x14ac:dyDescent="0.25">
      <c r="B59" s="51"/>
      <c r="C59" s="51"/>
      <c r="D59" s="51"/>
      <c r="E59" s="51"/>
      <c r="F59" s="51"/>
      <c r="G59" s="51"/>
      <c r="H59" s="51"/>
      <c r="I59" s="122"/>
      <c r="J59" s="127"/>
      <c r="K59" s="122"/>
      <c r="L59" s="51"/>
    </row>
    <row r="60" spans="2:12" x14ac:dyDescent="0.25">
      <c r="B60" s="51"/>
      <c r="C60" s="51"/>
      <c r="D60" s="51"/>
      <c r="E60" s="51"/>
      <c r="F60" s="51"/>
      <c r="G60" s="51"/>
      <c r="H60" s="51"/>
      <c r="I60" s="122"/>
      <c r="J60" s="127"/>
      <c r="K60" s="122"/>
      <c r="L60" s="51"/>
    </row>
    <row r="61" spans="2:12" x14ac:dyDescent="0.25">
      <c r="B61" s="51"/>
      <c r="C61" s="51"/>
      <c r="D61" s="51"/>
      <c r="E61" s="51"/>
      <c r="F61" s="51"/>
      <c r="G61" s="51"/>
      <c r="H61" s="51"/>
      <c r="I61" s="122"/>
      <c r="J61" s="128"/>
      <c r="K61" s="122"/>
      <c r="L61" s="51"/>
    </row>
    <row r="62" spans="2:12" x14ac:dyDescent="0.25">
      <c r="B62" s="51"/>
      <c r="C62" s="51"/>
      <c r="D62" s="51"/>
      <c r="E62" s="51"/>
      <c r="F62" s="51"/>
      <c r="G62" s="51"/>
      <c r="H62" s="51"/>
      <c r="I62" s="122"/>
      <c r="J62" s="122"/>
      <c r="K62" s="122"/>
      <c r="L62" s="51"/>
    </row>
    <row r="63" spans="2:12" x14ac:dyDescent="0.25">
      <c r="B63" s="51" t="s">
        <v>210</v>
      </c>
      <c r="C63" s="51"/>
      <c r="D63" s="51"/>
      <c r="E63" s="51"/>
      <c r="F63" s="51"/>
      <c r="G63" s="51"/>
      <c r="H63" s="51"/>
      <c r="I63" s="122"/>
      <c r="J63" s="122"/>
      <c r="K63" s="122"/>
    </row>
    <row r="64" spans="2:12" x14ac:dyDescent="0.25">
      <c r="B64" s="51"/>
      <c r="C64" s="51"/>
      <c r="D64" s="51"/>
      <c r="E64" s="51"/>
      <c r="F64" s="51"/>
      <c r="G64" s="51"/>
      <c r="H64" s="51"/>
      <c r="I64" s="122"/>
      <c r="J64" s="122"/>
      <c r="K64" s="122"/>
    </row>
  </sheetData>
  <mergeCells count="14">
    <mergeCell ref="A1:H1"/>
    <mergeCell ref="A35:G35"/>
    <mergeCell ref="N12:Q12"/>
    <mergeCell ref="N22:Q22"/>
    <mergeCell ref="C2:H2"/>
    <mergeCell ref="C25:D25"/>
    <mergeCell ref="E25:F25"/>
    <mergeCell ref="G25:H25"/>
    <mergeCell ref="C14:D14"/>
    <mergeCell ref="E14:F14"/>
    <mergeCell ref="G14:H14"/>
    <mergeCell ref="C3:D3"/>
    <mergeCell ref="E3:F3"/>
    <mergeCell ref="G3:H3"/>
  </mergeCells>
  <pageMargins left="0.7" right="0.7" top="0.75" bottom="0.75" header="0.3" footer="0.3"/>
  <pageSetup scale="96" orientation="portrait" r:id="rId1"/>
  <headerFooter>
    <oddFooter>&amp;L
&amp;F/&amp;A&amp;R
&amp;D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X65"/>
  <sheetViews>
    <sheetView showGridLines="0" view="pageBreakPreview" topLeftCell="B1" zoomScaleNormal="100" zoomScaleSheetLayoutView="100" workbookViewId="0">
      <pane xSplit="1" ySplit="4" topLeftCell="C20" activePane="bottomRight" state="frozen"/>
      <selection activeCell="B62" sqref="B62:B65"/>
      <selection pane="topRight" activeCell="B62" sqref="B62:B65"/>
      <selection pane="bottomLeft" activeCell="B62" sqref="B62:B65"/>
      <selection pane="bottomRight" activeCell="B60" sqref="B60:B65"/>
    </sheetView>
  </sheetViews>
  <sheetFormatPr defaultColWidth="8.85546875" defaultRowHeight="12" x14ac:dyDescent="0.2"/>
  <cols>
    <col min="1" max="1" width="0" style="2" hidden="1" customWidth="1"/>
    <col min="2" max="2" width="15.28515625" style="27" bestFit="1" customWidth="1"/>
    <col min="3" max="3" width="5.42578125" style="2" customWidth="1"/>
    <col min="4" max="4" width="5.7109375" style="2" customWidth="1"/>
    <col min="5" max="5" width="5.42578125" style="2" customWidth="1"/>
    <col min="6" max="6" width="5.7109375" style="2" customWidth="1"/>
    <col min="7" max="7" width="5.42578125" style="2" customWidth="1"/>
    <col min="8" max="8" width="5.7109375" style="2" customWidth="1"/>
    <col min="9" max="9" width="5.140625" style="2" customWidth="1"/>
    <col min="10" max="10" width="5.7109375" style="2" customWidth="1"/>
    <col min="11" max="11" width="4.85546875" style="2" bestFit="1" customWidth="1"/>
    <col min="12" max="12" width="5.7109375" style="2" customWidth="1"/>
    <col min="13" max="13" width="5.42578125" style="2" customWidth="1"/>
    <col min="14" max="14" width="5.7109375" style="2" customWidth="1"/>
    <col min="15" max="15" width="5.42578125" style="2" customWidth="1"/>
    <col min="16" max="16" width="5.7109375" style="2" customWidth="1"/>
    <col min="17" max="17" width="5.42578125" style="2" customWidth="1"/>
    <col min="18" max="18" width="5.7109375" style="2" customWidth="1"/>
    <col min="19" max="19" width="5.42578125" style="2" customWidth="1"/>
    <col min="20" max="20" width="5.7109375" style="2" customWidth="1"/>
    <col min="21" max="21" width="5.42578125" style="2" customWidth="1"/>
    <col min="22" max="22" width="5.7109375" style="2" customWidth="1"/>
    <col min="23" max="23" width="5.42578125" style="2" customWidth="1"/>
    <col min="24" max="24" width="5.7109375" style="2" customWidth="1"/>
    <col min="25" max="16384" width="8.85546875" style="2"/>
  </cols>
  <sheetData>
    <row r="1" spans="1:24" ht="25.9" customHeight="1" x14ac:dyDescent="0.2">
      <c r="B1" s="228" t="s">
        <v>244</v>
      </c>
      <c r="C1" s="228"/>
      <c r="D1" s="228"/>
      <c r="E1" s="228"/>
      <c r="F1" s="228"/>
      <c r="G1" s="228"/>
      <c r="H1" s="228"/>
      <c r="I1" s="228"/>
      <c r="J1" s="228"/>
      <c r="K1" s="228"/>
      <c r="L1" s="228"/>
      <c r="M1" s="228"/>
      <c r="N1" s="228"/>
      <c r="O1" s="228"/>
      <c r="P1" s="228"/>
      <c r="Q1" s="228"/>
      <c r="R1" s="228"/>
      <c r="S1" s="228"/>
      <c r="T1" s="228"/>
      <c r="U1" s="228"/>
      <c r="V1" s="228"/>
      <c r="W1" s="228"/>
      <c r="X1" s="228"/>
    </row>
    <row r="2" spans="1:24" ht="13.9" customHeight="1" x14ac:dyDescent="0.2">
      <c r="B2" s="229" t="s">
        <v>17</v>
      </c>
      <c r="C2" s="231" t="s">
        <v>0</v>
      </c>
      <c r="D2" s="231"/>
      <c r="E2" s="231"/>
      <c r="F2" s="231"/>
      <c r="G2" s="231"/>
      <c r="H2" s="231"/>
      <c r="I2" s="231"/>
      <c r="J2" s="231"/>
      <c r="K2" s="231"/>
      <c r="L2" s="231"/>
      <c r="M2" s="231"/>
      <c r="N2" s="231"/>
      <c r="O2" s="231"/>
      <c r="P2" s="231"/>
      <c r="Q2" s="231"/>
      <c r="R2" s="231"/>
      <c r="S2" s="231"/>
      <c r="T2" s="231"/>
      <c r="U2" s="231"/>
      <c r="V2" s="231"/>
      <c r="W2" s="231"/>
      <c r="X2" s="231"/>
    </row>
    <row r="3" spans="1:24" ht="13.9" customHeight="1" x14ac:dyDescent="0.2">
      <c r="B3" s="229"/>
      <c r="C3" s="232">
        <v>2001</v>
      </c>
      <c r="D3" s="233"/>
      <c r="E3" s="233">
        <v>2002</v>
      </c>
      <c r="F3" s="233"/>
      <c r="G3" s="233">
        <v>2003</v>
      </c>
      <c r="H3" s="233"/>
      <c r="I3" s="233">
        <v>2004</v>
      </c>
      <c r="J3" s="233"/>
      <c r="K3" s="233">
        <v>2005</v>
      </c>
      <c r="L3" s="233"/>
      <c r="M3" s="233">
        <v>2006</v>
      </c>
      <c r="N3" s="233"/>
      <c r="O3" s="233">
        <v>2007</v>
      </c>
      <c r="P3" s="233"/>
      <c r="Q3" s="233">
        <v>2008</v>
      </c>
      <c r="R3" s="233"/>
      <c r="S3" s="233">
        <v>2009</v>
      </c>
      <c r="T3" s="233"/>
      <c r="U3" s="233">
        <v>2010</v>
      </c>
      <c r="V3" s="233"/>
      <c r="W3" s="233">
        <v>2011</v>
      </c>
      <c r="X3" s="234"/>
    </row>
    <row r="4" spans="1:24" x14ac:dyDescent="0.2">
      <c r="B4" s="230"/>
      <c r="C4" s="69" t="s">
        <v>1</v>
      </c>
      <c r="D4" s="70" t="s">
        <v>2</v>
      </c>
      <c r="E4" s="70" t="s">
        <v>1</v>
      </c>
      <c r="F4" s="70" t="s">
        <v>2</v>
      </c>
      <c r="G4" s="70" t="s">
        <v>1</v>
      </c>
      <c r="H4" s="70" t="s">
        <v>2</v>
      </c>
      <c r="I4" s="70" t="s">
        <v>1</v>
      </c>
      <c r="J4" s="70" t="s">
        <v>2</v>
      </c>
      <c r="K4" s="70" t="s">
        <v>1</v>
      </c>
      <c r="L4" s="70" t="s">
        <v>2</v>
      </c>
      <c r="M4" s="70" t="s">
        <v>1</v>
      </c>
      <c r="N4" s="70" t="s">
        <v>2</v>
      </c>
      <c r="O4" s="70" t="s">
        <v>1</v>
      </c>
      <c r="P4" s="70" t="s">
        <v>2</v>
      </c>
      <c r="Q4" s="70" t="s">
        <v>1</v>
      </c>
      <c r="R4" s="70" t="s">
        <v>2</v>
      </c>
      <c r="S4" s="70" t="s">
        <v>1</v>
      </c>
      <c r="T4" s="70" t="s">
        <v>2</v>
      </c>
      <c r="U4" s="70" t="s">
        <v>1</v>
      </c>
      <c r="V4" s="70" t="s">
        <v>2</v>
      </c>
      <c r="W4" s="70" t="s">
        <v>1</v>
      </c>
      <c r="X4" s="71" t="s">
        <v>2</v>
      </c>
    </row>
    <row r="5" spans="1:24" x14ac:dyDescent="0.2">
      <c r="B5" s="62"/>
      <c r="C5" s="5"/>
      <c r="D5" s="5"/>
      <c r="E5" s="5"/>
      <c r="F5" s="5"/>
      <c r="G5" s="5"/>
      <c r="H5" s="5"/>
      <c r="I5" s="5"/>
      <c r="J5" s="5"/>
      <c r="K5" s="5"/>
      <c r="L5" s="5"/>
      <c r="M5" s="5"/>
      <c r="N5" s="5"/>
      <c r="O5" s="5"/>
      <c r="P5" s="5"/>
      <c r="Q5" s="5"/>
      <c r="R5" s="5"/>
      <c r="S5" s="5"/>
      <c r="T5" s="5"/>
      <c r="U5" s="5"/>
      <c r="V5" s="5"/>
      <c r="W5" s="5"/>
      <c r="X5" s="5"/>
    </row>
    <row r="6" spans="1:24" ht="12.6" customHeight="1" thickBot="1" x14ac:dyDescent="0.25">
      <c r="B6" s="196" t="s">
        <v>224</v>
      </c>
      <c r="C6" s="196"/>
      <c r="D6" s="196"/>
      <c r="E6" s="196"/>
      <c r="F6" s="196"/>
      <c r="G6" s="196"/>
      <c r="H6" s="196"/>
      <c r="I6" s="196"/>
      <c r="J6" s="196"/>
      <c r="K6" s="196"/>
      <c r="L6" s="196"/>
      <c r="M6" s="196"/>
      <c r="N6" s="196"/>
      <c r="O6" s="196"/>
      <c r="P6" s="196"/>
      <c r="Q6" s="196"/>
      <c r="R6" s="196"/>
      <c r="S6" s="196"/>
      <c r="T6" s="196"/>
      <c r="U6" s="196"/>
      <c r="V6" s="196"/>
      <c r="W6" s="196"/>
      <c r="X6" s="196"/>
    </row>
    <row r="7" spans="1:24" ht="7.15" customHeight="1" x14ac:dyDescent="0.2">
      <c r="B7" s="67"/>
    </row>
    <row r="8" spans="1:24" x14ac:dyDescent="0.2">
      <c r="B8" s="68" t="s">
        <v>233</v>
      </c>
      <c r="C8" s="187">
        <v>0.47</v>
      </c>
      <c r="D8" s="187">
        <v>1.45</v>
      </c>
      <c r="E8" s="187">
        <v>0.47</v>
      </c>
      <c r="F8" s="187">
        <v>1.41</v>
      </c>
      <c r="G8" s="187">
        <v>0.42</v>
      </c>
      <c r="H8" s="187">
        <v>1.25</v>
      </c>
      <c r="I8" s="187">
        <v>0.38</v>
      </c>
      <c r="J8" s="187">
        <v>1.1599999999999999</v>
      </c>
      <c r="K8" s="187">
        <v>0.33</v>
      </c>
      <c r="L8" s="187">
        <v>1.06</v>
      </c>
      <c r="M8" s="187">
        <v>0.28999999999999998</v>
      </c>
      <c r="N8" s="187">
        <v>0.99</v>
      </c>
      <c r="O8" s="187">
        <v>0.26</v>
      </c>
      <c r="P8" s="187">
        <v>0.9</v>
      </c>
      <c r="Q8" s="187">
        <v>0.22</v>
      </c>
      <c r="R8" s="187">
        <v>0.79</v>
      </c>
      <c r="S8" s="187">
        <v>0.18</v>
      </c>
      <c r="T8" s="187">
        <v>0.69</v>
      </c>
      <c r="U8" s="187">
        <v>0.21</v>
      </c>
      <c r="V8" s="187">
        <v>0.7</v>
      </c>
      <c r="W8" s="187">
        <v>0.19</v>
      </c>
      <c r="X8" s="187">
        <v>0.67</v>
      </c>
    </row>
    <row r="9" spans="1:24" x14ac:dyDescent="0.2">
      <c r="A9" s="2">
        <v>1</v>
      </c>
      <c r="B9" s="68" t="s">
        <v>6</v>
      </c>
      <c r="C9" s="187">
        <v>0.26</v>
      </c>
      <c r="D9" s="187">
        <v>0.78</v>
      </c>
      <c r="E9" s="187">
        <v>0.25</v>
      </c>
      <c r="F9" s="187">
        <v>0.75</v>
      </c>
      <c r="G9" s="187">
        <v>0.23</v>
      </c>
      <c r="H9" s="187">
        <v>0.67</v>
      </c>
      <c r="I9" s="187">
        <v>0.21</v>
      </c>
      <c r="J9" s="187">
        <v>0.64</v>
      </c>
      <c r="K9" s="187">
        <v>0.19</v>
      </c>
      <c r="L9" s="187">
        <v>0.57999999999999996</v>
      </c>
      <c r="M9" s="187">
        <v>0.16</v>
      </c>
      <c r="N9" s="187">
        <v>0.54</v>
      </c>
      <c r="O9" s="187">
        <v>0.15</v>
      </c>
      <c r="P9" s="187">
        <v>0.5</v>
      </c>
      <c r="Q9" s="187">
        <v>0.13</v>
      </c>
      <c r="R9" s="187">
        <v>0.44</v>
      </c>
      <c r="S9" s="187">
        <v>0.1</v>
      </c>
      <c r="T9" s="187">
        <v>0.37</v>
      </c>
      <c r="U9" s="187">
        <v>0.12</v>
      </c>
      <c r="V9" s="187">
        <v>0.39</v>
      </c>
      <c r="W9" s="187">
        <v>0.11</v>
      </c>
      <c r="X9" s="187">
        <v>0.37</v>
      </c>
    </row>
    <row r="10" spans="1:24" x14ac:dyDescent="0.2">
      <c r="A10" s="2">
        <v>2</v>
      </c>
      <c r="B10" s="68" t="s">
        <v>4</v>
      </c>
      <c r="C10" s="187">
        <v>0.8</v>
      </c>
      <c r="D10" s="187">
        <v>2.4300000000000002</v>
      </c>
      <c r="E10" s="187">
        <v>0.74</v>
      </c>
      <c r="F10" s="187">
        <v>2.25</v>
      </c>
      <c r="G10" s="187">
        <v>0.67</v>
      </c>
      <c r="H10" s="187">
        <v>1.95</v>
      </c>
      <c r="I10" s="187">
        <v>0.6</v>
      </c>
      <c r="J10" s="187">
        <v>1.85</v>
      </c>
      <c r="K10" s="187">
        <v>0.53</v>
      </c>
      <c r="L10" s="187">
        <v>1.68</v>
      </c>
      <c r="M10" s="187">
        <v>0.46</v>
      </c>
      <c r="N10" s="187">
        <v>1.58</v>
      </c>
      <c r="O10" s="187">
        <v>0.4</v>
      </c>
      <c r="P10" s="187">
        <v>1.41</v>
      </c>
      <c r="Q10" s="187">
        <v>0.33</v>
      </c>
      <c r="R10" s="187">
        <v>1.19</v>
      </c>
      <c r="S10" s="187">
        <v>0.27</v>
      </c>
      <c r="T10" s="187">
        <v>1.01</v>
      </c>
      <c r="U10" s="187">
        <v>0.31</v>
      </c>
      <c r="V10" s="187">
        <v>1.04</v>
      </c>
      <c r="W10" s="187">
        <v>0.28999999999999998</v>
      </c>
      <c r="X10" s="187">
        <v>1</v>
      </c>
    </row>
    <row r="11" spans="1:24" x14ac:dyDescent="0.2">
      <c r="A11" s="2">
        <v>3</v>
      </c>
      <c r="B11" s="68" t="s">
        <v>14</v>
      </c>
      <c r="C11" s="187">
        <v>0.42</v>
      </c>
      <c r="D11" s="187">
        <v>1.34</v>
      </c>
      <c r="E11" s="187">
        <v>0.43</v>
      </c>
      <c r="F11" s="187">
        <v>1.35</v>
      </c>
      <c r="G11" s="187">
        <v>0.41</v>
      </c>
      <c r="H11" s="187">
        <v>1.22</v>
      </c>
      <c r="I11" s="187">
        <v>0.35</v>
      </c>
      <c r="J11" s="187">
        <v>1.07</v>
      </c>
      <c r="K11" s="187">
        <v>0.32</v>
      </c>
      <c r="L11" s="187">
        <v>0.99</v>
      </c>
      <c r="M11" s="187">
        <v>0.25</v>
      </c>
      <c r="N11" s="187">
        <v>0.89</v>
      </c>
      <c r="O11" s="187">
        <v>0.24</v>
      </c>
      <c r="P11" s="187">
        <v>0.83</v>
      </c>
      <c r="Q11" s="187">
        <v>0.21</v>
      </c>
      <c r="R11" s="187">
        <v>0.73</v>
      </c>
      <c r="S11" s="187">
        <v>0.17</v>
      </c>
      <c r="T11" s="187">
        <v>0.64</v>
      </c>
      <c r="U11" s="187">
        <v>0.22</v>
      </c>
      <c r="V11" s="187">
        <v>0.67</v>
      </c>
      <c r="W11" s="187">
        <v>0.19</v>
      </c>
      <c r="X11" s="187">
        <v>0.65</v>
      </c>
    </row>
    <row r="12" spans="1:24" x14ac:dyDescent="0.2">
      <c r="A12" s="2">
        <v>4</v>
      </c>
      <c r="B12" s="68" t="s">
        <v>10</v>
      </c>
      <c r="C12" s="187">
        <v>0.55000000000000004</v>
      </c>
      <c r="D12" s="187">
        <v>1.92</v>
      </c>
      <c r="E12" s="187">
        <v>0.56999999999999995</v>
      </c>
      <c r="F12" s="187">
        <v>1.88</v>
      </c>
      <c r="G12" s="187">
        <v>0.53</v>
      </c>
      <c r="H12" s="187">
        <v>1.76</v>
      </c>
      <c r="I12" s="187">
        <v>0.49</v>
      </c>
      <c r="J12" s="187">
        <v>1.69</v>
      </c>
      <c r="K12" s="187">
        <v>0.4</v>
      </c>
      <c r="L12" s="187">
        <v>1.53</v>
      </c>
      <c r="M12" s="187">
        <v>0.37</v>
      </c>
      <c r="N12" s="187">
        <v>1.46</v>
      </c>
      <c r="O12" s="187">
        <v>0.32</v>
      </c>
      <c r="P12" s="187">
        <v>1.33</v>
      </c>
      <c r="Q12" s="187">
        <v>0.28000000000000003</v>
      </c>
      <c r="R12" s="187">
        <v>1.21</v>
      </c>
      <c r="S12" s="187">
        <v>0.26</v>
      </c>
      <c r="T12" s="187">
        <v>1.1499999999999999</v>
      </c>
      <c r="U12" s="187">
        <v>0.27</v>
      </c>
      <c r="V12" s="187">
        <v>1.1000000000000001</v>
      </c>
      <c r="W12" s="187">
        <v>0.24</v>
      </c>
      <c r="X12" s="187">
        <v>1.01</v>
      </c>
    </row>
    <row r="13" spans="1:24" x14ac:dyDescent="0.2">
      <c r="A13" s="2">
        <v>5</v>
      </c>
      <c r="B13" s="68" t="s">
        <v>3</v>
      </c>
      <c r="C13" s="187">
        <v>0.67</v>
      </c>
      <c r="D13" s="187">
        <v>1.85</v>
      </c>
      <c r="E13" s="187">
        <v>0.67</v>
      </c>
      <c r="F13" s="187">
        <v>1.77</v>
      </c>
      <c r="G13" s="187">
        <v>0.53</v>
      </c>
      <c r="H13" s="187">
        <v>1.47</v>
      </c>
      <c r="I13" s="187">
        <v>0.49</v>
      </c>
      <c r="J13" s="187">
        <v>1.31</v>
      </c>
      <c r="K13" s="187">
        <v>0.43</v>
      </c>
      <c r="L13" s="187">
        <v>1.21</v>
      </c>
      <c r="M13" s="187">
        <v>0.35</v>
      </c>
      <c r="N13" s="187">
        <v>1.03</v>
      </c>
      <c r="O13" s="187">
        <v>0.32</v>
      </c>
      <c r="P13" s="187">
        <v>0.95</v>
      </c>
      <c r="Q13" s="187">
        <v>0.27</v>
      </c>
      <c r="R13" s="187">
        <v>0.78</v>
      </c>
      <c r="S13" s="187">
        <v>0.22</v>
      </c>
      <c r="T13" s="187">
        <v>0.72</v>
      </c>
      <c r="U13" s="187">
        <v>0.25</v>
      </c>
      <c r="V13" s="187">
        <v>0.7</v>
      </c>
      <c r="W13" s="187">
        <v>0.24</v>
      </c>
      <c r="X13" s="187">
        <v>0.66</v>
      </c>
    </row>
    <row r="14" spans="1:24" x14ac:dyDescent="0.2">
      <c r="A14" s="2">
        <v>6</v>
      </c>
      <c r="B14" s="68" t="s">
        <v>13</v>
      </c>
      <c r="C14" s="187">
        <v>0.67</v>
      </c>
      <c r="D14" s="187">
        <v>1.69</v>
      </c>
      <c r="E14" s="187">
        <v>0.79</v>
      </c>
      <c r="F14" s="187">
        <v>1.97</v>
      </c>
      <c r="G14" s="187">
        <v>0.69</v>
      </c>
      <c r="H14" s="187">
        <v>1.69</v>
      </c>
      <c r="I14" s="187">
        <v>0.56000000000000005</v>
      </c>
      <c r="J14" s="187">
        <v>1.4</v>
      </c>
      <c r="K14" s="187">
        <v>0.54</v>
      </c>
      <c r="L14" s="187">
        <v>1.39</v>
      </c>
      <c r="M14" s="187">
        <v>0.53</v>
      </c>
      <c r="N14" s="187">
        <v>1.38</v>
      </c>
      <c r="O14" s="187">
        <v>0.47</v>
      </c>
      <c r="P14" s="187">
        <v>1.25</v>
      </c>
      <c r="Q14" s="187">
        <v>0.41</v>
      </c>
      <c r="R14" s="187">
        <v>1.1100000000000001</v>
      </c>
      <c r="S14" s="187">
        <v>0.34</v>
      </c>
      <c r="T14" s="187">
        <v>1</v>
      </c>
      <c r="U14" s="187">
        <v>0.38</v>
      </c>
      <c r="V14" s="187">
        <v>1.01</v>
      </c>
      <c r="W14" s="187">
        <v>0.4</v>
      </c>
      <c r="X14" s="187">
        <v>1.04</v>
      </c>
    </row>
    <row r="15" spans="1:24" x14ac:dyDescent="0.2">
      <c r="A15" s="2">
        <v>7</v>
      </c>
      <c r="B15" s="68" t="s">
        <v>9</v>
      </c>
      <c r="C15" s="187">
        <v>0.23</v>
      </c>
      <c r="D15" s="187">
        <v>1.1299999999999999</v>
      </c>
      <c r="E15" s="187">
        <v>0.19</v>
      </c>
      <c r="F15" s="187">
        <v>1.03</v>
      </c>
      <c r="G15" s="187">
        <v>0.28000000000000003</v>
      </c>
      <c r="H15" s="187">
        <v>1.1000000000000001</v>
      </c>
      <c r="I15" s="187">
        <v>0.21</v>
      </c>
      <c r="J15" s="187">
        <v>0.99</v>
      </c>
      <c r="K15" s="187">
        <v>0.14000000000000001</v>
      </c>
      <c r="L15" s="187">
        <v>0.77</v>
      </c>
      <c r="M15" s="187">
        <v>0.17</v>
      </c>
      <c r="N15" s="187">
        <v>0.75</v>
      </c>
      <c r="O15" s="187">
        <v>0.1</v>
      </c>
      <c r="P15" s="187">
        <v>0.61</v>
      </c>
      <c r="Q15" s="187">
        <v>0.13</v>
      </c>
      <c r="R15" s="187">
        <v>0.73</v>
      </c>
      <c r="S15" s="187">
        <v>7.0000000000000007E-2</v>
      </c>
      <c r="T15" s="187">
        <v>0.47</v>
      </c>
      <c r="U15" s="187">
        <v>0.13</v>
      </c>
      <c r="V15" s="187">
        <v>0.44</v>
      </c>
      <c r="W15" s="187">
        <v>0.13</v>
      </c>
      <c r="X15" s="187">
        <v>0.45</v>
      </c>
    </row>
    <row r="16" spans="1:24" x14ac:dyDescent="0.2">
      <c r="A16" s="2">
        <v>8</v>
      </c>
      <c r="B16" s="68" t="s">
        <v>5</v>
      </c>
      <c r="C16" s="187">
        <v>0.68</v>
      </c>
      <c r="D16" s="187">
        <v>1.82</v>
      </c>
      <c r="E16" s="187">
        <v>0.54</v>
      </c>
      <c r="F16" s="187">
        <v>1.69</v>
      </c>
      <c r="G16" s="187">
        <v>0.5</v>
      </c>
      <c r="H16" s="187">
        <v>1.6</v>
      </c>
      <c r="I16" s="187">
        <v>0.62</v>
      </c>
      <c r="J16" s="187">
        <v>1.53</v>
      </c>
      <c r="K16" s="187">
        <v>0.38</v>
      </c>
      <c r="L16" s="187">
        <v>1.2</v>
      </c>
      <c r="M16" s="187">
        <v>0.33</v>
      </c>
      <c r="N16" s="187">
        <v>1.1299999999999999</v>
      </c>
      <c r="O16" s="187">
        <v>0.46</v>
      </c>
      <c r="P16" s="187">
        <v>0.98</v>
      </c>
      <c r="Q16" s="187">
        <v>0.31</v>
      </c>
      <c r="R16" s="187">
        <v>0.88</v>
      </c>
      <c r="S16" s="187">
        <v>0.25</v>
      </c>
      <c r="T16" s="187">
        <v>1</v>
      </c>
      <c r="U16" s="187">
        <v>0.3</v>
      </c>
      <c r="V16" s="187">
        <v>0.95</v>
      </c>
      <c r="W16" s="187">
        <v>0.2</v>
      </c>
      <c r="X16" s="187">
        <v>0.99</v>
      </c>
    </row>
    <row r="17" spans="1:24" x14ac:dyDescent="0.2">
      <c r="A17" s="2">
        <v>9</v>
      </c>
      <c r="B17" s="68" t="s">
        <v>225</v>
      </c>
      <c r="C17" s="187">
        <v>1.49</v>
      </c>
      <c r="D17" s="187">
        <v>5.13</v>
      </c>
      <c r="E17" s="187">
        <v>1.51</v>
      </c>
      <c r="F17" s="187">
        <v>6.33</v>
      </c>
      <c r="G17" s="187">
        <v>1.41</v>
      </c>
      <c r="H17" s="187">
        <v>6.41</v>
      </c>
      <c r="I17" s="187">
        <v>1.36</v>
      </c>
      <c r="J17" s="187">
        <v>6.11</v>
      </c>
      <c r="K17" s="187">
        <v>1.17</v>
      </c>
      <c r="L17" s="187">
        <v>5.45</v>
      </c>
      <c r="M17" s="187">
        <v>1.08</v>
      </c>
      <c r="N17" s="187">
        <v>6.04</v>
      </c>
      <c r="O17" s="187">
        <v>1.28</v>
      </c>
      <c r="P17" s="187">
        <v>6.34</v>
      </c>
      <c r="Q17" s="187">
        <v>0.89</v>
      </c>
      <c r="R17" s="187">
        <v>5.29</v>
      </c>
      <c r="S17" s="187">
        <v>0.93</v>
      </c>
      <c r="T17" s="187">
        <v>5.01</v>
      </c>
      <c r="U17" s="187">
        <v>0.95</v>
      </c>
      <c r="V17" s="187">
        <v>4.6500000000000004</v>
      </c>
      <c r="W17" s="187">
        <v>1.04</v>
      </c>
      <c r="X17" s="187">
        <v>4.3600000000000003</v>
      </c>
    </row>
    <row r="18" spans="1:24" x14ac:dyDescent="0.2">
      <c r="A18" s="2">
        <v>10</v>
      </c>
      <c r="B18" s="68" t="s">
        <v>226</v>
      </c>
      <c r="C18" s="187">
        <v>0.35</v>
      </c>
      <c r="D18" s="187">
        <v>1.22</v>
      </c>
      <c r="E18" s="187">
        <v>0.26</v>
      </c>
      <c r="F18" s="187">
        <v>1.3</v>
      </c>
      <c r="G18" s="187">
        <v>0.44</v>
      </c>
      <c r="H18" s="187">
        <v>0.97</v>
      </c>
      <c r="I18" s="187">
        <v>0.4</v>
      </c>
      <c r="J18" s="187">
        <v>1</v>
      </c>
      <c r="K18" s="187">
        <v>0.44</v>
      </c>
      <c r="L18" s="187">
        <v>0.95</v>
      </c>
      <c r="M18" s="187">
        <v>0.39</v>
      </c>
      <c r="N18" s="187">
        <v>1.06</v>
      </c>
      <c r="O18" s="187">
        <v>0.26</v>
      </c>
      <c r="P18" s="187">
        <v>0.52</v>
      </c>
      <c r="Q18" s="187">
        <v>0.27</v>
      </c>
      <c r="R18" s="187">
        <v>0.67</v>
      </c>
      <c r="S18" s="187">
        <v>0.09</v>
      </c>
      <c r="T18" s="187">
        <v>0.44</v>
      </c>
      <c r="U18" s="187">
        <v>0.25</v>
      </c>
      <c r="V18" s="187">
        <v>0.63</v>
      </c>
      <c r="W18" s="187">
        <v>0.24</v>
      </c>
      <c r="X18" s="187">
        <v>0.71</v>
      </c>
    </row>
    <row r="19" spans="1:24" s="27" customFormat="1" x14ac:dyDescent="0.2"/>
    <row r="20" spans="1:24" x14ac:dyDescent="0.2">
      <c r="B20" s="28"/>
    </row>
    <row r="21" spans="1:24" ht="12.75" customHeight="1" thickBot="1" x14ac:dyDescent="0.25">
      <c r="B21" s="192" t="s">
        <v>223</v>
      </c>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1:24" ht="13.9" hidden="1" customHeight="1" x14ac:dyDescent="0.2">
      <c r="B22" s="226"/>
      <c r="C22" s="226" t="s">
        <v>0</v>
      </c>
      <c r="D22" s="226"/>
      <c r="E22" s="226"/>
      <c r="F22" s="226"/>
      <c r="G22" s="226"/>
      <c r="H22" s="226"/>
      <c r="I22" s="226"/>
      <c r="J22" s="226"/>
      <c r="K22" s="226"/>
      <c r="L22" s="226"/>
      <c r="M22" s="226"/>
      <c r="N22" s="226"/>
      <c r="O22" s="226"/>
      <c r="P22" s="226"/>
      <c r="Q22" s="226"/>
      <c r="R22" s="226"/>
      <c r="S22" s="226"/>
      <c r="T22" s="226"/>
      <c r="U22" s="226"/>
      <c r="V22" s="226"/>
      <c r="W22" s="226"/>
      <c r="X22" s="226"/>
    </row>
    <row r="23" spans="1:24" ht="13.9" hidden="1" customHeight="1" x14ac:dyDescent="0.2">
      <c r="B23" s="227"/>
      <c r="C23" s="225">
        <v>2001</v>
      </c>
      <c r="D23" s="225"/>
      <c r="E23" s="225">
        <v>2002</v>
      </c>
      <c r="F23" s="225"/>
      <c r="G23" s="225">
        <v>2003</v>
      </c>
      <c r="H23" s="225"/>
      <c r="I23" s="225">
        <v>2004</v>
      </c>
      <c r="J23" s="225"/>
      <c r="K23" s="225">
        <v>2005</v>
      </c>
      <c r="L23" s="225"/>
      <c r="M23" s="225">
        <v>2006</v>
      </c>
      <c r="N23" s="225"/>
      <c r="O23" s="225">
        <v>2007</v>
      </c>
      <c r="P23" s="225"/>
      <c r="Q23" s="225">
        <v>2008</v>
      </c>
      <c r="R23" s="225"/>
      <c r="S23" s="225">
        <v>2009</v>
      </c>
      <c r="T23" s="225"/>
      <c r="U23" s="225">
        <v>2010</v>
      </c>
      <c r="V23" s="225"/>
      <c r="W23" s="225">
        <v>2011</v>
      </c>
      <c r="X23" s="225"/>
    </row>
    <row r="24" spans="1:24" hidden="1" x14ac:dyDescent="0.2">
      <c r="B24" s="227"/>
      <c r="C24" s="13" t="s">
        <v>1</v>
      </c>
      <c r="D24" s="13" t="s">
        <v>2</v>
      </c>
      <c r="E24" s="13" t="s">
        <v>1</v>
      </c>
      <c r="F24" s="13" t="s">
        <v>2</v>
      </c>
      <c r="G24" s="13" t="s">
        <v>1</v>
      </c>
      <c r="H24" s="13" t="s">
        <v>2</v>
      </c>
      <c r="I24" s="13" t="s">
        <v>1</v>
      </c>
      <c r="J24" s="13" t="s">
        <v>2</v>
      </c>
      <c r="K24" s="13" t="s">
        <v>1</v>
      </c>
      <c r="L24" s="13" t="s">
        <v>2</v>
      </c>
      <c r="M24" s="13" t="s">
        <v>1</v>
      </c>
      <c r="N24" s="13" t="s">
        <v>2</v>
      </c>
      <c r="O24" s="13" t="s">
        <v>1</v>
      </c>
      <c r="P24" s="13" t="s">
        <v>2</v>
      </c>
      <c r="Q24" s="13" t="s">
        <v>1</v>
      </c>
      <c r="R24" s="13" t="s">
        <v>2</v>
      </c>
      <c r="S24" s="13" t="s">
        <v>1</v>
      </c>
      <c r="T24" s="13" t="s">
        <v>2</v>
      </c>
      <c r="U24" s="13" t="s">
        <v>1</v>
      </c>
      <c r="V24" s="13" t="s">
        <v>2</v>
      </c>
      <c r="W24" s="13" t="s">
        <v>1</v>
      </c>
      <c r="X24" s="13" t="s">
        <v>2</v>
      </c>
    </row>
    <row r="25" spans="1:24" ht="7.15" customHeight="1" x14ac:dyDescent="0.2">
      <c r="B25" s="67"/>
    </row>
    <row r="26" spans="1:24" x14ac:dyDescent="0.2">
      <c r="B26" s="68" t="s">
        <v>233</v>
      </c>
      <c r="C26" s="187">
        <v>0.39</v>
      </c>
      <c r="D26" s="187">
        <v>1.38</v>
      </c>
      <c r="E26" s="187">
        <v>0.39</v>
      </c>
      <c r="F26" s="187">
        <v>1.37</v>
      </c>
      <c r="G26" s="187">
        <v>0.4</v>
      </c>
      <c r="H26" s="187">
        <v>1.37</v>
      </c>
      <c r="I26" s="187">
        <v>0.37</v>
      </c>
      <c r="J26" s="187">
        <v>1.26</v>
      </c>
      <c r="K26" s="187">
        <v>0.33</v>
      </c>
      <c r="L26" s="187">
        <v>1.1599999999999999</v>
      </c>
      <c r="M26" s="187">
        <v>0.27</v>
      </c>
      <c r="N26" s="187">
        <v>1.02</v>
      </c>
      <c r="O26" s="187">
        <v>0.28999999999999998</v>
      </c>
      <c r="P26" s="187">
        <v>1.06</v>
      </c>
      <c r="Q26" s="187">
        <v>0.27</v>
      </c>
      <c r="R26" s="187">
        <v>1.03</v>
      </c>
      <c r="S26" s="187">
        <v>0.22</v>
      </c>
      <c r="T26" s="187">
        <v>0.86</v>
      </c>
      <c r="U26" s="187">
        <v>0.26</v>
      </c>
      <c r="V26" s="187">
        <v>0.88</v>
      </c>
      <c r="W26" s="187">
        <v>0.23</v>
      </c>
      <c r="X26" s="187">
        <v>0.81</v>
      </c>
    </row>
    <row r="27" spans="1:24" x14ac:dyDescent="0.2">
      <c r="A27" s="2">
        <v>1</v>
      </c>
      <c r="B27" s="68" t="s">
        <v>6</v>
      </c>
      <c r="C27" s="187">
        <v>0.3</v>
      </c>
      <c r="D27" s="187">
        <v>1.17</v>
      </c>
      <c r="E27" s="187">
        <v>0.3</v>
      </c>
      <c r="F27" s="187">
        <v>1.1499999999999999</v>
      </c>
      <c r="G27" s="187">
        <v>0.31</v>
      </c>
      <c r="H27" s="187">
        <v>1.1399999999999999</v>
      </c>
      <c r="I27" s="187">
        <v>0.28999999999999998</v>
      </c>
      <c r="J27" s="187">
        <v>1.05</v>
      </c>
      <c r="K27" s="187">
        <v>0.25</v>
      </c>
      <c r="L27" s="187">
        <v>0.94</v>
      </c>
      <c r="M27" s="187">
        <v>0.22</v>
      </c>
      <c r="N27" s="187">
        <v>0.84</v>
      </c>
      <c r="O27" s="187">
        <v>0.23</v>
      </c>
      <c r="P27" s="187">
        <v>0.87</v>
      </c>
      <c r="Q27" s="187">
        <v>0.23</v>
      </c>
      <c r="R27" s="187">
        <v>0.85</v>
      </c>
      <c r="S27" s="187">
        <v>0.18</v>
      </c>
      <c r="T27" s="187">
        <v>0.7</v>
      </c>
      <c r="U27" s="187">
        <v>0.2</v>
      </c>
      <c r="V27" s="187">
        <v>0.73</v>
      </c>
      <c r="W27" s="187">
        <v>0.17</v>
      </c>
      <c r="X27" s="187">
        <v>0.65</v>
      </c>
    </row>
    <row r="28" spans="1:24" x14ac:dyDescent="0.2">
      <c r="A28" s="2">
        <v>2</v>
      </c>
      <c r="B28" s="68" t="s">
        <v>4</v>
      </c>
      <c r="C28" s="187">
        <v>0.36</v>
      </c>
      <c r="D28" s="187">
        <v>1.38</v>
      </c>
      <c r="E28" s="187">
        <v>0.36</v>
      </c>
      <c r="F28" s="187">
        <v>1.34</v>
      </c>
      <c r="G28" s="187">
        <v>0.35</v>
      </c>
      <c r="H28" s="187">
        <v>1.32</v>
      </c>
      <c r="I28" s="187">
        <v>0.35</v>
      </c>
      <c r="J28" s="187">
        <v>1.23</v>
      </c>
      <c r="K28" s="187">
        <v>0.3</v>
      </c>
      <c r="L28" s="187">
        <v>1.1299999999999999</v>
      </c>
      <c r="M28" s="187">
        <v>0.24</v>
      </c>
      <c r="N28" s="187">
        <v>1.01</v>
      </c>
      <c r="O28" s="187">
        <v>0.24</v>
      </c>
      <c r="P28" s="187">
        <v>1</v>
      </c>
      <c r="Q28" s="187">
        <v>0.22</v>
      </c>
      <c r="R28" s="187">
        <v>0.95</v>
      </c>
      <c r="S28" s="187">
        <v>0.18</v>
      </c>
      <c r="T28" s="187">
        <v>0.77</v>
      </c>
      <c r="U28" s="187">
        <v>0.22</v>
      </c>
      <c r="V28" s="187">
        <v>0.82</v>
      </c>
      <c r="W28" s="187">
        <v>0.21</v>
      </c>
      <c r="X28" s="187">
        <v>0.79</v>
      </c>
    </row>
    <row r="29" spans="1:24" x14ac:dyDescent="0.2">
      <c r="A29" s="2">
        <v>3</v>
      </c>
      <c r="B29" s="68" t="s">
        <v>14</v>
      </c>
      <c r="C29" s="187">
        <v>0.34</v>
      </c>
      <c r="D29" s="187">
        <v>1.27</v>
      </c>
      <c r="E29" s="187">
        <v>0.34</v>
      </c>
      <c r="F29" s="187">
        <v>1.28</v>
      </c>
      <c r="G29" s="187">
        <v>0.37</v>
      </c>
      <c r="H29" s="187">
        <v>1.32</v>
      </c>
      <c r="I29" s="187">
        <v>0.34</v>
      </c>
      <c r="J29" s="187">
        <v>1.1599999999999999</v>
      </c>
      <c r="K29" s="187">
        <v>0.3</v>
      </c>
      <c r="L29" s="187">
        <v>1.1100000000000001</v>
      </c>
      <c r="M29" s="187">
        <v>0.24</v>
      </c>
      <c r="N29" s="187">
        <v>0.93</v>
      </c>
      <c r="O29" s="187">
        <v>0.26</v>
      </c>
      <c r="P29" s="187">
        <v>0.98</v>
      </c>
      <c r="Q29" s="187">
        <v>0.24</v>
      </c>
      <c r="R29" s="187">
        <v>0.94</v>
      </c>
      <c r="S29" s="187">
        <v>0.19</v>
      </c>
      <c r="T29" s="187">
        <v>0.81</v>
      </c>
      <c r="U29" s="187">
        <v>0.23</v>
      </c>
      <c r="V29" s="187">
        <v>0.83</v>
      </c>
      <c r="W29" s="187">
        <v>0.19</v>
      </c>
      <c r="X29" s="187">
        <v>0.75</v>
      </c>
    </row>
    <row r="30" spans="1:24" x14ac:dyDescent="0.2">
      <c r="A30" s="2">
        <v>4</v>
      </c>
      <c r="B30" s="68" t="s">
        <v>10</v>
      </c>
      <c r="C30" s="187">
        <v>0.37</v>
      </c>
      <c r="D30" s="187">
        <v>1.37</v>
      </c>
      <c r="E30" s="187">
        <v>0.37</v>
      </c>
      <c r="F30" s="187">
        <v>1.39</v>
      </c>
      <c r="G30" s="187">
        <v>0.4</v>
      </c>
      <c r="H30" s="187">
        <v>1.45</v>
      </c>
      <c r="I30" s="187">
        <v>0.37</v>
      </c>
      <c r="J30" s="187">
        <v>1.38</v>
      </c>
      <c r="K30" s="187">
        <v>0.33</v>
      </c>
      <c r="L30" s="187">
        <v>1.31</v>
      </c>
      <c r="M30" s="187">
        <v>0.27</v>
      </c>
      <c r="N30" s="187">
        <v>1.1599999999999999</v>
      </c>
      <c r="O30" s="187">
        <v>0.31</v>
      </c>
      <c r="P30" s="187">
        <v>1.31</v>
      </c>
      <c r="Q30" s="187">
        <v>0.28999999999999998</v>
      </c>
      <c r="R30" s="187">
        <v>1.33</v>
      </c>
      <c r="S30" s="187">
        <v>0.25</v>
      </c>
      <c r="T30" s="187">
        <v>1.17</v>
      </c>
      <c r="U30" s="187">
        <v>0.28999999999999998</v>
      </c>
      <c r="V30" s="187">
        <v>1.1499999999999999</v>
      </c>
      <c r="W30" s="187">
        <v>0.26</v>
      </c>
      <c r="X30" s="187">
        <v>1.03</v>
      </c>
    </row>
    <row r="31" spans="1:24" x14ac:dyDescent="0.2">
      <c r="A31" s="2">
        <v>5</v>
      </c>
      <c r="B31" s="68" t="s">
        <v>3</v>
      </c>
      <c r="C31" s="187">
        <v>0.79</v>
      </c>
      <c r="D31" s="187">
        <v>2.2599999999999998</v>
      </c>
      <c r="E31" s="187">
        <v>0.78</v>
      </c>
      <c r="F31" s="187">
        <v>2.21</v>
      </c>
      <c r="G31" s="187">
        <v>0.75</v>
      </c>
      <c r="H31" s="187">
        <v>2.13</v>
      </c>
      <c r="I31" s="187">
        <v>0.65</v>
      </c>
      <c r="J31" s="187">
        <v>1.89</v>
      </c>
      <c r="K31" s="187">
        <v>0.56999999999999995</v>
      </c>
      <c r="L31" s="187">
        <v>1.69</v>
      </c>
      <c r="M31" s="187">
        <v>0.53</v>
      </c>
      <c r="N31" s="187">
        <v>1.48</v>
      </c>
      <c r="O31" s="187">
        <v>0.49</v>
      </c>
      <c r="P31" s="187">
        <v>1.43</v>
      </c>
      <c r="Q31" s="187">
        <v>0.47</v>
      </c>
      <c r="R31" s="187">
        <v>1.31</v>
      </c>
      <c r="S31" s="187">
        <v>0.39</v>
      </c>
      <c r="T31" s="187">
        <v>1.1000000000000001</v>
      </c>
      <c r="U31" s="187">
        <v>0.43</v>
      </c>
      <c r="V31" s="187">
        <v>1.0900000000000001</v>
      </c>
      <c r="W31" s="187">
        <v>0.41</v>
      </c>
      <c r="X31" s="187">
        <v>1.07</v>
      </c>
    </row>
    <row r="32" spans="1:24" x14ac:dyDescent="0.2">
      <c r="A32" s="2">
        <v>6</v>
      </c>
      <c r="B32" s="68" t="s">
        <v>13</v>
      </c>
      <c r="C32" s="187">
        <v>0.75</v>
      </c>
      <c r="D32" s="187">
        <v>2.0699999999999998</v>
      </c>
      <c r="E32" s="187">
        <v>0.91</v>
      </c>
      <c r="F32" s="187">
        <v>2.25</v>
      </c>
      <c r="G32" s="187">
        <v>0.84</v>
      </c>
      <c r="H32" s="187">
        <v>2.25</v>
      </c>
      <c r="I32" s="187">
        <v>0.76</v>
      </c>
      <c r="J32" s="187">
        <v>1.98</v>
      </c>
      <c r="K32" s="187">
        <v>0.8</v>
      </c>
      <c r="L32" s="187">
        <v>1.98</v>
      </c>
      <c r="M32" s="187">
        <v>0.62</v>
      </c>
      <c r="N32" s="187">
        <v>1.73</v>
      </c>
      <c r="O32" s="187">
        <v>0.76</v>
      </c>
      <c r="P32" s="187">
        <v>1.9</v>
      </c>
      <c r="Q32" s="187">
        <v>0.65</v>
      </c>
      <c r="R32" s="187">
        <v>1.84</v>
      </c>
      <c r="S32" s="187">
        <v>0.59</v>
      </c>
      <c r="T32" s="187">
        <v>1.44</v>
      </c>
      <c r="U32" s="187">
        <v>0.67</v>
      </c>
      <c r="V32" s="187">
        <v>1.67</v>
      </c>
      <c r="W32" s="187">
        <v>0.6</v>
      </c>
      <c r="X32" s="187">
        <v>1.52</v>
      </c>
    </row>
    <row r="33" spans="1:24" x14ac:dyDescent="0.2">
      <c r="A33" s="2">
        <v>7</v>
      </c>
      <c r="B33" s="68" t="s">
        <v>9</v>
      </c>
      <c r="C33" s="187">
        <v>0.38</v>
      </c>
      <c r="D33" s="187">
        <v>1.71</v>
      </c>
      <c r="E33" s="187">
        <v>0.42</v>
      </c>
      <c r="F33" s="187">
        <v>1.58</v>
      </c>
      <c r="G33" s="187">
        <v>0.3</v>
      </c>
      <c r="H33" s="187">
        <v>1.3</v>
      </c>
      <c r="I33" s="187">
        <v>0.33</v>
      </c>
      <c r="J33" s="187">
        <v>1.4</v>
      </c>
      <c r="K33" s="187">
        <v>0.39</v>
      </c>
      <c r="L33" s="187">
        <v>1.33</v>
      </c>
      <c r="M33" s="187">
        <v>0.16</v>
      </c>
      <c r="N33" s="187">
        <v>1.0900000000000001</v>
      </c>
      <c r="O33" s="187">
        <v>0.24</v>
      </c>
      <c r="P33" s="187">
        <v>0.95</v>
      </c>
      <c r="Q33" s="187">
        <v>0.25</v>
      </c>
      <c r="R33" s="187">
        <v>1.03</v>
      </c>
      <c r="S33" s="187">
        <v>0.19</v>
      </c>
      <c r="T33" s="187">
        <v>0.77</v>
      </c>
      <c r="U33" s="187">
        <v>0.25</v>
      </c>
      <c r="V33" s="187">
        <v>0.73</v>
      </c>
      <c r="W33" s="187">
        <v>0.21</v>
      </c>
      <c r="X33" s="187">
        <v>0.9</v>
      </c>
    </row>
    <row r="34" spans="1:24" x14ac:dyDescent="0.2">
      <c r="A34" s="2">
        <v>8</v>
      </c>
      <c r="B34" s="68" t="s">
        <v>5</v>
      </c>
      <c r="C34" s="187">
        <v>0.85</v>
      </c>
      <c r="D34" s="187">
        <v>2.06</v>
      </c>
      <c r="E34" s="187">
        <v>0.63</v>
      </c>
      <c r="F34" s="187">
        <v>2.25</v>
      </c>
      <c r="G34" s="187">
        <v>0.7</v>
      </c>
      <c r="H34" s="187">
        <v>2.39</v>
      </c>
      <c r="I34" s="187">
        <v>0.65</v>
      </c>
      <c r="J34" s="187">
        <v>1.89</v>
      </c>
      <c r="K34" s="187">
        <v>0.75</v>
      </c>
      <c r="L34" s="187">
        <v>2.33</v>
      </c>
      <c r="M34" s="187">
        <v>0.45</v>
      </c>
      <c r="N34" s="187">
        <v>1.38</v>
      </c>
      <c r="O34" s="187">
        <v>0.52</v>
      </c>
      <c r="P34" s="187">
        <v>1.6</v>
      </c>
      <c r="Q34" s="187">
        <v>0.67</v>
      </c>
      <c r="R34" s="187">
        <v>2.0099999999999998</v>
      </c>
      <c r="S34" s="187">
        <v>0.44</v>
      </c>
      <c r="T34" s="187">
        <v>1.8</v>
      </c>
      <c r="U34" s="187">
        <v>0.47</v>
      </c>
      <c r="V34" s="187">
        <v>1.55</v>
      </c>
      <c r="W34" s="187">
        <v>0.34</v>
      </c>
      <c r="X34" s="187">
        <v>1.7</v>
      </c>
    </row>
    <row r="35" spans="1:24" x14ac:dyDescent="0.2">
      <c r="A35" s="2">
        <v>9</v>
      </c>
      <c r="B35" s="68" t="s">
        <v>225</v>
      </c>
      <c r="C35" s="187">
        <v>0.39</v>
      </c>
      <c r="D35" s="187">
        <v>1.98</v>
      </c>
      <c r="E35" s="187">
        <v>0.63</v>
      </c>
      <c r="F35" s="187">
        <v>2.36</v>
      </c>
      <c r="G35" s="187">
        <v>0.76</v>
      </c>
      <c r="H35" s="187">
        <v>2.4900000000000002</v>
      </c>
      <c r="I35" s="187">
        <v>0.5</v>
      </c>
      <c r="J35" s="187">
        <v>2.3199999999999998</v>
      </c>
      <c r="K35" s="187">
        <v>0.47</v>
      </c>
      <c r="L35" s="187">
        <v>2.3199999999999998</v>
      </c>
      <c r="M35" s="187">
        <v>0.31</v>
      </c>
      <c r="N35" s="187">
        <v>1.49</v>
      </c>
      <c r="O35" s="187">
        <v>0.49</v>
      </c>
      <c r="P35" s="187">
        <v>2.15</v>
      </c>
      <c r="Q35" s="187">
        <v>0.55000000000000004</v>
      </c>
      <c r="R35" s="187">
        <v>1.94</v>
      </c>
      <c r="S35" s="187">
        <v>0.45</v>
      </c>
      <c r="T35" s="187">
        <v>2</v>
      </c>
      <c r="U35" s="187">
        <v>0.47</v>
      </c>
      <c r="V35" s="187">
        <v>1.89</v>
      </c>
      <c r="W35" s="187">
        <v>0.4</v>
      </c>
      <c r="X35" s="187">
        <v>1.55</v>
      </c>
    </row>
    <row r="36" spans="1:24" x14ac:dyDescent="0.2">
      <c r="A36" s="2">
        <v>10</v>
      </c>
      <c r="B36" s="72" t="s">
        <v>226</v>
      </c>
      <c r="C36" s="188">
        <v>0.67</v>
      </c>
      <c r="D36" s="188">
        <v>2.0099999999999998</v>
      </c>
      <c r="E36" s="188">
        <v>0.43</v>
      </c>
      <c r="F36" s="188">
        <v>1.3</v>
      </c>
      <c r="G36" s="188">
        <v>0.53</v>
      </c>
      <c r="H36" s="188">
        <v>1.58</v>
      </c>
      <c r="I36" s="188">
        <v>0.76</v>
      </c>
      <c r="J36" s="188">
        <v>1.88</v>
      </c>
      <c r="K36" s="188">
        <v>0.55000000000000004</v>
      </c>
      <c r="L36" s="188">
        <v>1.64</v>
      </c>
      <c r="M36" s="188">
        <v>0.45</v>
      </c>
      <c r="N36" s="188">
        <v>1.35</v>
      </c>
      <c r="O36" s="188">
        <v>0.4</v>
      </c>
      <c r="P36" s="188">
        <v>1.47</v>
      </c>
      <c r="Q36" s="188">
        <v>0.37</v>
      </c>
      <c r="R36" s="188">
        <v>1.1499999999999999</v>
      </c>
      <c r="S36" s="188">
        <v>0.34</v>
      </c>
      <c r="T36" s="188">
        <v>0.72</v>
      </c>
      <c r="U36" s="188">
        <v>0.21</v>
      </c>
      <c r="V36" s="188">
        <v>0.81</v>
      </c>
      <c r="W36" s="188">
        <v>0.31</v>
      </c>
      <c r="X36" s="188">
        <v>0.81</v>
      </c>
    </row>
    <row r="37" spans="1:24" s="27" customFormat="1" x14ac:dyDescent="0.2"/>
    <row r="38" spans="1:24" x14ac:dyDescent="0.2">
      <c r="B38" s="28"/>
    </row>
    <row r="39" spans="1:24" ht="12.75" thickBot="1" x14ac:dyDescent="0.25">
      <c r="B39" s="235" t="s">
        <v>222</v>
      </c>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4" ht="13.9" hidden="1" customHeight="1" x14ac:dyDescent="0.2">
      <c r="B40" s="226"/>
      <c r="C40" s="226" t="s">
        <v>0</v>
      </c>
      <c r="D40" s="226"/>
      <c r="E40" s="226"/>
      <c r="F40" s="226"/>
      <c r="G40" s="226"/>
      <c r="H40" s="226"/>
      <c r="I40" s="226"/>
      <c r="J40" s="226"/>
      <c r="K40" s="226"/>
      <c r="L40" s="226"/>
      <c r="M40" s="226"/>
      <c r="N40" s="226"/>
      <c r="O40" s="226"/>
      <c r="P40" s="226"/>
      <c r="Q40" s="226"/>
      <c r="R40" s="226"/>
      <c r="S40" s="226"/>
      <c r="T40" s="226"/>
      <c r="U40" s="226"/>
      <c r="V40" s="226"/>
      <c r="W40" s="226"/>
      <c r="X40" s="226"/>
    </row>
    <row r="41" spans="1:24" ht="13.9" hidden="1" customHeight="1" x14ac:dyDescent="0.2">
      <c r="B41" s="227"/>
      <c r="C41" s="225">
        <v>2001</v>
      </c>
      <c r="D41" s="225"/>
      <c r="E41" s="225">
        <v>2002</v>
      </c>
      <c r="F41" s="225"/>
      <c r="G41" s="225">
        <v>2003</v>
      </c>
      <c r="H41" s="225"/>
      <c r="I41" s="225">
        <v>2004</v>
      </c>
      <c r="J41" s="225"/>
      <c r="K41" s="225">
        <v>2005</v>
      </c>
      <c r="L41" s="225"/>
      <c r="M41" s="225">
        <v>2006</v>
      </c>
      <c r="N41" s="225"/>
      <c r="O41" s="225">
        <v>2007</v>
      </c>
      <c r="P41" s="225"/>
      <c r="Q41" s="225">
        <v>2008</v>
      </c>
      <c r="R41" s="225"/>
      <c r="S41" s="225">
        <v>2009</v>
      </c>
      <c r="T41" s="225"/>
      <c r="U41" s="225">
        <v>2010</v>
      </c>
      <c r="V41" s="225"/>
      <c r="W41" s="225">
        <v>2011</v>
      </c>
      <c r="X41" s="225"/>
    </row>
    <row r="42" spans="1:24" hidden="1" x14ac:dyDescent="0.2">
      <c r="B42" s="227"/>
      <c r="C42" s="13" t="s">
        <v>1</v>
      </c>
      <c r="D42" s="13" t="s">
        <v>2</v>
      </c>
      <c r="E42" s="13" t="s">
        <v>1</v>
      </c>
      <c r="F42" s="13" t="s">
        <v>2</v>
      </c>
      <c r="G42" s="13" t="s">
        <v>1</v>
      </c>
      <c r="H42" s="13" t="s">
        <v>2</v>
      </c>
      <c r="I42" s="13" t="s">
        <v>1</v>
      </c>
      <c r="J42" s="13" t="s">
        <v>2</v>
      </c>
      <c r="K42" s="13" t="s">
        <v>1</v>
      </c>
      <c r="L42" s="13" t="s">
        <v>2</v>
      </c>
      <c r="M42" s="13" t="s">
        <v>1</v>
      </c>
      <c r="N42" s="13" t="s">
        <v>2</v>
      </c>
      <c r="O42" s="13" t="s">
        <v>1</v>
      </c>
      <c r="P42" s="13" t="s">
        <v>2</v>
      </c>
      <c r="Q42" s="13" t="s">
        <v>1</v>
      </c>
      <c r="R42" s="13" t="s">
        <v>2</v>
      </c>
      <c r="S42" s="13" t="s">
        <v>1</v>
      </c>
      <c r="T42" s="13" t="s">
        <v>2</v>
      </c>
      <c r="U42" s="13" t="s">
        <v>1</v>
      </c>
      <c r="V42" s="13" t="s">
        <v>2</v>
      </c>
      <c r="W42" s="13" t="s">
        <v>1</v>
      </c>
      <c r="X42" s="13" t="s">
        <v>2</v>
      </c>
    </row>
    <row r="43" spans="1:24" ht="7.15" customHeight="1" x14ac:dyDescent="0.2">
      <c r="B43" s="67"/>
    </row>
    <row r="44" spans="1:24" x14ac:dyDescent="0.2">
      <c r="B44" s="68" t="s">
        <v>233</v>
      </c>
      <c r="C44" s="187">
        <v>0.37</v>
      </c>
      <c r="D44" s="187">
        <v>3.77</v>
      </c>
      <c r="E44" s="187">
        <v>0.37</v>
      </c>
      <c r="F44" s="187">
        <v>3.54</v>
      </c>
      <c r="G44" s="187">
        <v>0.34</v>
      </c>
      <c r="H44" s="187">
        <v>3.21</v>
      </c>
      <c r="I44" s="187">
        <v>0.33</v>
      </c>
      <c r="J44" s="187">
        <v>3.07</v>
      </c>
      <c r="K44" s="187">
        <v>0.3</v>
      </c>
      <c r="L44" s="187">
        <v>2.97</v>
      </c>
      <c r="M44" s="187">
        <v>0.27</v>
      </c>
      <c r="N44" s="187">
        <v>2.75</v>
      </c>
      <c r="O44" s="187">
        <v>0.26</v>
      </c>
      <c r="P44" s="187">
        <v>2.54</v>
      </c>
      <c r="Q44" s="187">
        <v>0.23</v>
      </c>
      <c r="R44" s="187">
        <v>2.23</v>
      </c>
      <c r="S44" s="187">
        <v>0.17</v>
      </c>
      <c r="T44" s="187">
        <v>1.84</v>
      </c>
      <c r="U44" s="187">
        <v>0.2</v>
      </c>
      <c r="V44" s="187">
        <v>1.9</v>
      </c>
      <c r="W44" s="187">
        <v>0.2</v>
      </c>
      <c r="X44" s="187">
        <v>1.86</v>
      </c>
    </row>
    <row r="45" spans="1:24" x14ac:dyDescent="0.2">
      <c r="A45" s="2">
        <v>1</v>
      </c>
      <c r="B45" s="68" t="s">
        <v>6</v>
      </c>
      <c r="C45" s="187">
        <v>0.24</v>
      </c>
      <c r="D45" s="187">
        <v>2.61</v>
      </c>
      <c r="E45" s="187">
        <v>0.24</v>
      </c>
      <c r="F45" s="187">
        <v>2.54</v>
      </c>
      <c r="G45" s="187">
        <v>0.23</v>
      </c>
      <c r="H45" s="187">
        <v>2.36</v>
      </c>
      <c r="I45" s="187">
        <v>0.23</v>
      </c>
      <c r="J45" s="187">
        <v>2.25</v>
      </c>
      <c r="K45" s="187">
        <v>0.2</v>
      </c>
      <c r="L45" s="187">
        <v>2.17</v>
      </c>
      <c r="M45" s="187">
        <v>0.18</v>
      </c>
      <c r="N45" s="187">
        <v>2.02</v>
      </c>
      <c r="O45" s="187">
        <v>0.18</v>
      </c>
      <c r="P45" s="187">
        <v>1.84</v>
      </c>
      <c r="Q45" s="187">
        <v>0.16</v>
      </c>
      <c r="R45" s="187">
        <v>1.65</v>
      </c>
      <c r="S45" s="187">
        <v>0.12</v>
      </c>
      <c r="T45" s="187">
        <v>1.37</v>
      </c>
      <c r="U45" s="187">
        <v>0.14000000000000001</v>
      </c>
      <c r="V45" s="187">
        <v>1.44</v>
      </c>
      <c r="W45" s="187">
        <v>0.13</v>
      </c>
      <c r="X45" s="187">
        <v>1.37</v>
      </c>
    </row>
    <row r="46" spans="1:24" x14ac:dyDescent="0.2">
      <c r="A46" s="2">
        <v>2</v>
      </c>
      <c r="B46" s="68" t="s">
        <v>4</v>
      </c>
      <c r="C46" s="187">
        <v>0.66</v>
      </c>
      <c r="D46" s="187">
        <v>6.71</v>
      </c>
      <c r="E46" s="187">
        <v>0.66</v>
      </c>
      <c r="F46" s="187">
        <v>6.15</v>
      </c>
      <c r="G46" s="187">
        <v>0.59</v>
      </c>
      <c r="H46" s="187">
        <v>5.41</v>
      </c>
      <c r="I46" s="187">
        <v>0.6</v>
      </c>
      <c r="J46" s="187">
        <v>5.44</v>
      </c>
      <c r="K46" s="187">
        <v>0.53</v>
      </c>
      <c r="L46" s="187">
        <v>5.35</v>
      </c>
      <c r="M46" s="187">
        <v>0.48</v>
      </c>
      <c r="N46" s="187">
        <v>4.93</v>
      </c>
      <c r="O46" s="187">
        <v>0.44</v>
      </c>
      <c r="P46" s="187">
        <v>4.58</v>
      </c>
      <c r="Q46" s="187">
        <v>0.39</v>
      </c>
      <c r="R46" s="187">
        <v>3.92</v>
      </c>
      <c r="S46" s="187">
        <v>0.27</v>
      </c>
      <c r="T46" s="187">
        <v>3.07</v>
      </c>
      <c r="U46" s="187">
        <v>0.33</v>
      </c>
      <c r="V46" s="187">
        <v>3.22</v>
      </c>
      <c r="W46" s="187">
        <v>0.34</v>
      </c>
      <c r="X46" s="187">
        <v>3.34</v>
      </c>
    </row>
    <row r="47" spans="1:24" x14ac:dyDescent="0.2">
      <c r="A47" s="2">
        <v>3</v>
      </c>
      <c r="B47" s="68" t="s">
        <v>14</v>
      </c>
      <c r="C47" s="187">
        <v>0.28999999999999998</v>
      </c>
      <c r="D47" s="187">
        <v>3.16</v>
      </c>
      <c r="E47" s="187">
        <v>0.3</v>
      </c>
      <c r="F47" s="187">
        <v>2.98</v>
      </c>
      <c r="G47" s="187">
        <v>0.28000000000000003</v>
      </c>
      <c r="H47" s="187">
        <v>2.78</v>
      </c>
      <c r="I47" s="187">
        <v>0.27</v>
      </c>
      <c r="J47" s="187">
        <v>2.59</v>
      </c>
      <c r="K47" s="187">
        <v>0.25</v>
      </c>
      <c r="L47" s="187">
        <v>2.5</v>
      </c>
      <c r="M47" s="187">
        <v>0.22</v>
      </c>
      <c r="N47" s="187">
        <v>2.29</v>
      </c>
      <c r="O47" s="187">
        <v>0.21</v>
      </c>
      <c r="P47" s="187">
        <v>2.16</v>
      </c>
      <c r="Q47" s="187">
        <v>0.2</v>
      </c>
      <c r="R47" s="187">
        <v>1.93</v>
      </c>
      <c r="S47" s="187">
        <v>0.15</v>
      </c>
      <c r="T47" s="187">
        <v>1.65</v>
      </c>
      <c r="U47" s="187">
        <v>0.17</v>
      </c>
      <c r="V47" s="187">
        <v>1.66</v>
      </c>
      <c r="W47" s="187">
        <v>0.17</v>
      </c>
      <c r="X47" s="187">
        <v>1.65</v>
      </c>
    </row>
    <row r="48" spans="1:24" x14ac:dyDescent="0.2">
      <c r="A48" s="2">
        <v>4</v>
      </c>
      <c r="B48" s="68" t="s">
        <v>10</v>
      </c>
      <c r="C48" s="187">
        <v>0.18</v>
      </c>
      <c r="D48" s="187">
        <v>2.2599999999999998</v>
      </c>
      <c r="E48" s="187">
        <v>0.2</v>
      </c>
      <c r="F48" s="187">
        <v>2.23</v>
      </c>
      <c r="G48" s="187">
        <v>0.18</v>
      </c>
      <c r="H48" s="187">
        <v>2.15</v>
      </c>
      <c r="I48" s="187">
        <v>0.15</v>
      </c>
      <c r="J48" s="187">
        <v>2.0099999999999998</v>
      </c>
      <c r="K48" s="187">
        <v>0.13</v>
      </c>
      <c r="L48" s="187">
        <v>1.92</v>
      </c>
      <c r="M48" s="187">
        <v>0.14000000000000001</v>
      </c>
      <c r="N48" s="187">
        <v>1.96</v>
      </c>
      <c r="O48" s="187">
        <v>0.13</v>
      </c>
      <c r="P48" s="187">
        <v>1.86</v>
      </c>
      <c r="Q48" s="187">
        <v>0.12</v>
      </c>
      <c r="R48" s="187">
        <v>1.73</v>
      </c>
      <c r="S48" s="187">
        <v>0.1</v>
      </c>
      <c r="T48" s="187">
        <v>1.68</v>
      </c>
      <c r="U48" s="187">
        <v>0.12</v>
      </c>
      <c r="V48" s="187">
        <v>1.67</v>
      </c>
      <c r="W48" s="187">
        <v>0.11</v>
      </c>
      <c r="X48" s="187">
        <v>1.56</v>
      </c>
    </row>
    <row r="49" spans="1:24" x14ac:dyDescent="0.2">
      <c r="A49" s="2">
        <v>5</v>
      </c>
      <c r="B49" s="68" t="s">
        <v>3</v>
      </c>
      <c r="C49" s="187">
        <v>0.63</v>
      </c>
      <c r="D49" s="187">
        <v>6.14</v>
      </c>
      <c r="E49" s="187">
        <v>0.63</v>
      </c>
      <c r="F49" s="187">
        <v>5.72</v>
      </c>
      <c r="G49" s="187">
        <v>0.56000000000000005</v>
      </c>
      <c r="H49" s="187">
        <v>5.0199999999999996</v>
      </c>
      <c r="I49" s="187">
        <v>0.51</v>
      </c>
      <c r="J49" s="187">
        <v>4.55</v>
      </c>
      <c r="K49" s="187">
        <v>0.45</v>
      </c>
      <c r="L49" s="187">
        <v>4.25</v>
      </c>
      <c r="M49" s="187">
        <v>0.41</v>
      </c>
      <c r="N49" s="187">
        <v>3.74</v>
      </c>
      <c r="O49" s="187">
        <v>0.37</v>
      </c>
      <c r="P49" s="187">
        <v>3.33</v>
      </c>
      <c r="Q49" s="187">
        <v>0.35</v>
      </c>
      <c r="R49" s="187">
        <v>2.84</v>
      </c>
      <c r="S49" s="187">
        <v>0.27</v>
      </c>
      <c r="T49" s="187">
        <v>2.4900000000000002</v>
      </c>
      <c r="U49" s="187">
        <v>0.3</v>
      </c>
      <c r="V49" s="187">
        <v>2.4500000000000002</v>
      </c>
      <c r="W49" s="187">
        <v>0.28999999999999998</v>
      </c>
      <c r="X49" s="187">
        <v>2.33</v>
      </c>
    </row>
    <row r="50" spans="1:24" x14ac:dyDescent="0.2">
      <c r="A50" s="2">
        <v>6</v>
      </c>
      <c r="B50" s="68" t="s">
        <v>13</v>
      </c>
      <c r="C50" s="187">
        <v>0.65</v>
      </c>
      <c r="D50" s="187">
        <v>3.14</v>
      </c>
      <c r="E50" s="187">
        <v>0.64</v>
      </c>
      <c r="F50" s="187">
        <v>3.27</v>
      </c>
      <c r="G50" s="187">
        <v>0.59</v>
      </c>
      <c r="H50" s="187">
        <v>2.84</v>
      </c>
      <c r="I50" s="187">
        <v>0.6</v>
      </c>
      <c r="J50" s="187">
        <v>2.67</v>
      </c>
      <c r="K50" s="187">
        <v>0.56999999999999995</v>
      </c>
      <c r="L50" s="187">
        <v>2.75</v>
      </c>
      <c r="M50" s="187">
        <v>0.53</v>
      </c>
      <c r="N50" s="187">
        <v>2.5299999999999998</v>
      </c>
      <c r="O50" s="187">
        <v>0.49</v>
      </c>
      <c r="P50" s="187">
        <v>2.38</v>
      </c>
      <c r="Q50" s="187">
        <v>0.45</v>
      </c>
      <c r="R50" s="187">
        <v>2.19</v>
      </c>
      <c r="S50" s="187">
        <v>0.36</v>
      </c>
      <c r="T50" s="187">
        <v>1.79</v>
      </c>
      <c r="U50" s="187">
        <v>0.48</v>
      </c>
      <c r="V50" s="187">
        <v>1.95</v>
      </c>
      <c r="W50" s="187">
        <v>0.48</v>
      </c>
      <c r="X50" s="187">
        <v>2.0099999999999998</v>
      </c>
    </row>
    <row r="51" spans="1:24" x14ac:dyDescent="0.2">
      <c r="A51" s="2">
        <v>7</v>
      </c>
      <c r="B51" s="68" t="s">
        <v>9</v>
      </c>
      <c r="C51" s="187">
        <v>0.39</v>
      </c>
      <c r="D51" s="187">
        <v>4.01</v>
      </c>
      <c r="E51" s="187">
        <v>0.39</v>
      </c>
      <c r="F51" s="187">
        <v>3.95</v>
      </c>
      <c r="G51" s="187">
        <v>0.46</v>
      </c>
      <c r="H51" s="187">
        <v>3.68</v>
      </c>
      <c r="I51" s="187">
        <v>0.43</v>
      </c>
      <c r="J51" s="187">
        <v>3.59</v>
      </c>
      <c r="K51" s="187">
        <v>0.31</v>
      </c>
      <c r="L51" s="187">
        <v>3.41</v>
      </c>
      <c r="M51" s="187">
        <v>0.28000000000000003</v>
      </c>
      <c r="N51" s="187">
        <v>2.73</v>
      </c>
      <c r="O51" s="187">
        <v>0.33</v>
      </c>
      <c r="P51" s="187">
        <v>2.48</v>
      </c>
      <c r="Q51" s="187">
        <v>0.28000000000000003</v>
      </c>
      <c r="R51" s="187">
        <v>2.2599999999999998</v>
      </c>
      <c r="S51" s="187">
        <v>0.19</v>
      </c>
      <c r="T51" s="187">
        <v>1.96</v>
      </c>
      <c r="U51" s="187">
        <v>0.31</v>
      </c>
      <c r="V51" s="187">
        <v>2.19</v>
      </c>
      <c r="W51" s="187">
        <v>0.21</v>
      </c>
      <c r="X51" s="187">
        <v>2</v>
      </c>
    </row>
    <row r="52" spans="1:24" x14ac:dyDescent="0.2">
      <c r="A52" s="2">
        <v>8</v>
      </c>
      <c r="B52" s="68" t="s">
        <v>5</v>
      </c>
      <c r="C52" s="187">
        <v>0.68</v>
      </c>
      <c r="D52" s="187">
        <v>4.87</v>
      </c>
      <c r="E52" s="187">
        <v>0.69</v>
      </c>
      <c r="F52" s="187">
        <v>4.75</v>
      </c>
      <c r="G52" s="187">
        <v>0.77</v>
      </c>
      <c r="H52" s="187">
        <v>4.9000000000000004</v>
      </c>
      <c r="I52" s="187">
        <v>0.53</v>
      </c>
      <c r="J52" s="187">
        <v>4.3600000000000003</v>
      </c>
      <c r="K52" s="187">
        <v>0.57999999999999996</v>
      </c>
      <c r="L52" s="187">
        <v>4.24</v>
      </c>
      <c r="M52" s="187">
        <v>0.68</v>
      </c>
      <c r="N52" s="187">
        <v>3.87</v>
      </c>
      <c r="O52" s="187">
        <v>0.69</v>
      </c>
      <c r="P52" s="187">
        <v>4.28</v>
      </c>
      <c r="Q52" s="187">
        <v>0.71</v>
      </c>
      <c r="R52" s="187">
        <v>3.89</v>
      </c>
      <c r="S52" s="187">
        <v>0.54</v>
      </c>
      <c r="T52" s="187">
        <v>4.1900000000000004</v>
      </c>
      <c r="U52" s="187">
        <v>0.49</v>
      </c>
      <c r="V52" s="187">
        <v>3.5</v>
      </c>
      <c r="W52" s="187">
        <v>0.55000000000000004</v>
      </c>
      <c r="X52" s="187">
        <v>3.04</v>
      </c>
    </row>
    <row r="53" spans="1:24" x14ac:dyDescent="0.2">
      <c r="A53" s="2">
        <v>9</v>
      </c>
      <c r="B53" s="68" t="s">
        <v>225</v>
      </c>
      <c r="C53" s="187">
        <v>0.47</v>
      </c>
      <c r="D53" s="187">
        <v>4.25</v>
      </c>
      <c r="E53" s="187">
        <v>0.6</v>
      </c>
      <c r="F53" s="187">
        <v>4.3</v>
      </c>
      <c r="G53" s="187">
        <v>0.51</v>
      </c>
      <c r="H53" s="187">
        <v>4.2699999999999996</v>
      </c>
      <c r="I53" s="187">
        <v>0.42</v>
      </c>
      <c r="J53" s="187">
        <v>4.32</v>
      </c>
      <c r="K53" s="187">
        <v>0.39</v>
      </c>
      <c r="L53" s="187">
        <v>3.3</v>
      </c>
      <c r="M53" s="187">
        <v>0.41</v>
      </c>
      <c r="N53" s="187">
        <v>3.58</v>
      </c>
      <c r="O53" s="187">
        <v>0.36</v>
      </c>
      <c r="P53" s="187">
        <v>3.42</v>
      </c>
      <c r="Q53" s="187">
        <v>0.56999999999999995</v>
      </c>
      <c r="R53" s="187">
        <v>3.52</v>
      </c>
      <c r="S53" s="187">
        <v>0.25</v>
      </c>
      <c r="T53" s="187">
        <v>3.18</v>
      </c>
      <c r="U53" s="187">
        <v>0.47</v>
      </c>
      <c r="V53" s="187">
        <v>2.84</v>
      </c>
      <c r="W53" s="187">
        <v>0.34</v>
      </c>
      <c r="X53" s="187">
        <v>2.5499999999999998</v>
      </c>
    </row>
    <row r="54" spans="1:24" x14ac:dyDescent="0.2">
      <c r="A54" s="2">
        <v>10</v>
      </c>
      <c r="B54" s="72" t="s">
        <v>226</v>
      </c>
      <c r="C54" s="188">
        <v>0.83</v>
      </c>
      <c r="D54" s="188">
        <v>4.57</v>
      </c>
      <c r="E54" s="188">
        <v>0.91</v>
      </c>
      <c r="F54" s="188">
        <v>3.73</v>
      </c>
      <c r="G54" s="188">
        <v>0.79</v>
      </c>
      <c r="H54" s="188">
        <v>4.13</v>
      </c>
      <c r="I54" s="188">
        <v>1.04</v>
      </c>
      <c r="J54" s="188">
        <v>3.93</v>
      </c>
      <c r="K54" s="188">
        <v>1.24</v>
      </c>
      <c r="L54" s="188">
        <v>4.3</v>
      </c>
      <c r="M54" s="188">
        <v>0.61</v>
      </c>
      <c r="N54" s="188">
        <v>3.28</v>
      </c>
      <c r="O54" s="188">
        <v>1.21</v>
      </c>
      <c r="P54" s="188">
        <v>3.9</v>
      </c>
      <c r="Q54" s="188">
        <v>0.7</v>
      </c>
      <c r="R54" s="188">
        <v>3.29</v>
      </c>
      <c r="S54" s="188">
        <v>0.63</v>
      </c>
      <c r="T54" s="188">
        <v>3.2</v>
      </c>
      <c r="U54" s="188">
        <v>0.56000000000000005</v>
      </c>
      <c r="V54" s="188">
        <v>2.1800000000000002</v>
      </c>
      <c r="W54" s="188">
        <v>0.54</v>
      </c>
      <c r="X54" s="188">
        <v>2.68</v>
      </c>
    </row>
    <row r="55" spans="1:24" ht="5.45" customHeight="1" x14ac:dyDescent="0.2"/>
    <row r="56" spans="1:24" ht="39" customHeight="1" x14ac:dyDescent="0.2">
      <c r="B56" s="205" t="s">
        <v>239</v>
      </c>
      <c r="C56" s="205"/>
      <c r="D56" s="205"/>
      <c r="E56" s="205"/>
      <c r="F56" s="205"/>
      <c r="G56" s="205"/>
      <c r="H56" s="205"/>
      <c r="I56" s="205"/>
      <c r="J56" s="205"/>
      <c r="K56" s="205"/>
      <c r="L56" s="205"/>
      <c r="M56" s="205"/>
      <c r="N56" s="205"/>
      <c r="O56" s="205"/>
      <c r="P56" s="205"/>
      <c r="Q56" s="205"/>
      <c r="R56" s="205"/>
      <c r="S56" s="205"/>
      <c r="T56" s="205"/>
      <c r="U56" s="205"/>
      <c r="V56" s="205"/>
      <c r="W56" s="205"/>
      <c r="X56" s="205"/>
    </row>
    <row r="60" spans="1:24" ht="15.75" customHeight="1" x14ac:dyDescent="0.2">
      <c r="B60" s="236"/>
      <c r="C60" s="236"/>
      <c r="D60" s="236"/>
      <c r="E60" s="236"/>
      <c r="F60" s="236"/>
      <c r="G60" s="236"/>
      <c r="H60" s="236"/>
      <c r="I60" s="236"/>
      <c r="J60" s="236"/>
      <c r="K60" s="236"/>
      <c r="L60" s="236"/>
      <c r="M60" s="236"/>
      <c r="N60" s="236"/>
      <c r="O60" s="236"/>
      <c r="P60" s="236"/>
      <c r="Q60" s="236"/>
      <c r="R60" s="236"/>
      <c r="S60" s="236"/>
      <c r="T60" s="236"/>
      <c r="U60" s="236"/>
      <c r="V60" s="236"/>
      <c r="W60" s="236"/>
      <c r="X60" s="236"/>
    </row>
    <row r="61" spans="1:24" ht="15.75" customHeight="1" x14ac:dyDescent="0.2">
      <c r="B61" s="236"/>
      <c r="C61" s="236"/>
      <c r="D61" s="236"/>
      <c r="E61" s="236"/>
      <c r="F61" s="236"/>
      <c r="G61" s="236"/>
      <c r="H61" s="236"/>
      <c r="I61" s="236"/>
      <c r="J61" s="236"/>
      <c r="K61" s="236"/>
      <c r="L61" s="236"/>
      <c r="M61" s="236"/>
      <c r="N61" s="236"/>
      <c r="O61" s="236"/>
      <c r="P61" s="236"/>
      <c r="Q61" s="236"/>
      <c r="R61" s="236"/>
      <c r="S61" s="236"/>
      <c r="T61" s="236"/>
      <c r="U61" s="236"/>
      <c r="V61" s="236"/>
      <c r="W61" s="236"/>
      <c r="X61" s="236"/>
    </row>
    <row r="62" spans="1:24" ht="15.75" x14ac:dyDescent="0.2">
      <c r="B62" s="236"/>
      <c r="C62" s="193"/>
      <c r="D62" s="193"/>
      <c r="E62" s="193"/>
      <c r="F62" s="193"/>
      <c r="G62" s="193"/>
      <c r="H62" s="193"/>
      <c r="I62" s="193"/>
      <c r="J62" s="193"/>
      <c r="K62" s="193"/>
      <c r="L62" s="193"/>
      <c r="M62" s="193"/>
      <c r="N62" s="193"/>
      <c r="O62" s="193"/>
      <c r="P62" s="193"/>
      <c r="Q62" s="193"/>
      <c r="R62" s="193"/>
      <c r="S62" s="193"/>
      <c r="T62" s="193"/>
      <c r="U62" s="193"/>
      <c r="V62" s="193"/>
      <c r="W62" s="193"/>
      <c r="X62" s="193"/>
    </row>
    <row r="63" spans="1:24" ht="15.75" x14ac:dyDescent="0.2">
      <c r="B63" s="194"/>
      <c r="C63" s="195"/>
      <c r="D63" s="195"/>
      <c r="E63" s="195"/>
      <c r="F63" s="195"/>
      <c r="G63" s="195"/>
      <c r="H63" s="195"/>
      <c r="I63" s="195"/>
      <c r="J63" s="195"/>
      <c r="K63" s="195"/>
      <c r="L63" s="195"/>
      <c r="M63" s="195"/>
      <c r="N63" s="195"/>
      <c r="O63" s="195"/>
      <c r="P63" s="195"/>
      <c r="Q63" s="195"/>
      <c r="R63" s="195"/>
      <c r="S63" s="195"/>
      <c r="T63" s="195"/>
      <c r="U63" s="195"/>
      <c r="V63" s="195"/>
      <c r="W63" s="195"/>
      <c r="X63" s="195"/>
    </row>
    <row r="64" spans="1:24" ht="15.75" x14ac:dyDescent="0.2">
      <c r="B64" s="194"/>
      <c r="C64" s="195"/>
      <c r="D64" s="195"/>
      <c r="E64" s="195"/>
      <c r="F64" s="195"/>
      <c r="G64" s="195"/>
      <c r="H64" s="195"/>
      <c r="I64" s="195"/>
      <c r="J64" s="195"/>
      <c r="K64" s="195"/>
      <c r="L64" s="195"/>
      <c r="M64" s="195"/>
      <c r="N64" s="195"/>
      <c r="O64" s="195"/>
      <c r="P64" s="195"/>
      <c r="Q64" s="195"/>
      <c r="R64" s="195"/>
      <c r="S64" s="195"/>
      <c r="T64" s="195"/>
      <c r="U64" s="195"/>
      <c r="V64" s="195"/>
      <c r="W64" s="195"/>
      <c r="X64" s="195"/>
    </row>
    <row r="65" spans="2:24" ht="15.75" x14ac:dyDescent="0.2">
      <c r="B65" s="194"/>
      <c r="C65" s="195"/>
      <c r="D65" s="195"/>
      <c r="E65" s="195"/>
      <c r="F65" s="195"/>
      <c r="G65" s="195"/>
      <c r="H65" s="195"/>
      <c r="I65" s="195"/>
      <c r="J65" s="195"/>
      <c r="K65" s="195"/>
      <c r="L65" s="195"/>
      <c r="M65" s="195"/>
      <c r="N65" s="195"/>
      <c r="O65" s="195"/>
      <c r="P65" s="195"/>
      <c r="Q65" s="195"/>
      <c r="R65" s="195"/>
      <c r="S65" s="195"/>
      <c r="T65" s="195"/>
      <c r="U65" s="195"/>
      <c r="V65" s="195"/>
      <c r="W65" s="195"/>
      <c r="X65" s="195"/>
    </row>
  </sheetData>
  <sortState ref="A24:X33">
    <sortCondition ref="A24:A33"/>
  </sortState>
  <customSheetViews>
    <customSheetView guid="{ED6A2164-0DE4-4745-81B6-C597EB3655F0}" scale="99" showPageBreaks="1" showGridLines="0" printArea="1" hiddenRows="1" view="pageBreakPreview">
      <selection activeCell="B2" sqref="B2:B4"/>
      <pageMargins left="0.25" right="0.25" top="0.75" bottom="0.75" header="0.3" footer="0.3"/>
      <printOptions horizontalCentered="1"/>
      <pageSetup scale="82" orientation="landscape" r:id="rId1"/>
      <headerFooter alignWithMargins="0">
        <oddFooter>&amp;L&amp;F/&amp;A&amp;C&amp;12DRAFT - DO NOT DISTRIBUTE&amp;11
&amp;P&amp;Rprinted &amp;D &amp;T</oddFooter>
      </headerFooter>
    </customSheetView>
  </customSheetViews>
  <mergeCells count="55">
    <mergeCell ref="B39:X39"/>
    <mergeCell ref="B60:B62"/>
    <mergeCell ref="C60:X60"/>
    <mergeCell ref="C61:D61"/>
    <mergeCell ref="E61:F61"/>
    <mergeCell ref="G61:H61"/>
    <mergeCell ref="I61:J61"/>
    <mergeCell ref="K61:L61"/>
    <mergeCell ref="M61:N61"/>
    <mergeCell ref="O61:P61"/>
    <mergeCell ref="Q61:R61"/>
    <mergeCell ref="S61:T61"/>
    <mergeCell ref="U61:V61"/>
    <mergeCell ref="W61:X61"/>
    <mergeCell ref="I41:J41"/>
    <mergeCell ref="M41:N41"/>
    <mergeCell ref="Q3:R3"/>
    <mergeCell ref="S3:T3"/>
    <mergeCell ref="U3:V3"/>
    <mergeCell ref="W3:X3"/>
    <mergeCell ref="Q23:R23"/>
    <mergeCell ref="B1:X1"/>
    <mergeCell ref="S23:T23"/>
    <mergeCell ref="B2:B4"/>
    <mergeCell ref="C2:X2"/>
    <mergeCell ref="C3:D3"/>
    <mergeCell ref="E3:F3"/>
    <mergeCell ref="G3:H3"/>
    <mergeCell ref="I3:J3"/>
    <mergeCell ref="K3:L3"/>
    <mergeCell ref="M3:N3"/>
    <mergeCell ref="O3:P3"/>
    <mergeCell ref="M23:N23"/>
    <mergeCell ref="O23:P23"/>
    <mergeCell ref="B22:B24"/>
    <mergeCell ref="C22:X22"/>
    <mergeCell ref="C23:D23"/>
    <mergeCell ref="E23:F23"/>
    <mergeCell ref="G23:H23"/>
    <mergeCell ref="U23:V23"/>
    <mergeCell ref="W23:X23"/>
    <mergeCell ref="I23:J23"/>
    <mergeCell ref="K23:L23"/>
    <mergeCell ref="O41:P41"/>
    <mergeCell ref="B56:X56"/>
    <mergeCell ref="W41:X41"/>
    <mergeCell ref="B40:B42"/>
    <mergeCell ref="C40:X40"/>
    <mergeCell ref="C41:D41"/>
    <mergeCell ref="E41:F41"/>
    <mergeCell ref="G41:H41"/>
    <mergeCell ref="K41:L41"/>
    <mergeCell ref="Q41:R41"/>
    <mergeCell ref="S41:T41"/>
    <mergeCell ref="U41:V41"/>
  </mergeCells>
  <printOptions horizontalCentered="1"/>
  <pageMargins left="0.25" right="0.25" top="0.75" bottom="0.75" header="0.3" footer="0.3"/>
  <pageSetup scale="82" orientation="landscape" r:id="rId2"/>
  <headerFooter alignWithMargins="0">
    <oddFooter>&amp;L&amp;F/&amp;A&amp;C
&amp;P&amp;Rprinted &amp;D &amp;T</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P218"/>
  <sheetViews>
    <sheetView showGridLines="0" tabSelected="1" topLeftCell="B1" zoomScaleNormal="100" zoomScaleSheetLayoutView="110" workbookViewId="0">
      <pane ySplit="2" topLeftCell="A3" activePane="bottomLeft" state="frozen"/>
      <selection activeCell="B1" sqref="B1"/>
      <selection pane="bottomLeft" activeCell="K9" sqref="K9"/>
    </sheetView>
  </sheetViews>
  <sheetFormatPr defaultRowHeight="15" x14ac:dyDescent="0.25"/>
  <cols>
    <col min="1" max="1" width="5.28515625" hidden="1" customWidth="1"/>
    <col min="2" max="2" width="11.140625" bestFit="1" customWidth="1"/>
    <col min="3" max="3" width="15.28515625" customWidth="1"/>
    <col min="4" max="4" width="6.28515625" customWidth="1"/>
    <col min="5" max="5" width="35.5703125" bestFit="1" customWidth="1"/>
    <col min="6" max="7" width="9.7109375" bestFit="1" customWidth="1"/>
    <col min="8" max="8" width="12.140625" bestFit="1" customWidth="1"/>
    <col min="9" max="9" width="11.28515625" bestFit="1" customWidth="1"/>
    <col min="10" max="10" width="11.28515625" customWidth="1"/>
    <col min="11" max="11" width="11" bestFit="1" customWidth="1"/>
    <col min="12" max="12" width="9.42578125" bestFit="1" customWidth="1"/>
    <col min="13" max="13" width="5" customWidth="1"/>
    <col min="14" max="14" width="4.7109375" customWidth="1"/>
  </cols>
  <sheetData>
    <row r="1" spans="1:16" ht="33.75" customHeight="1" thickBot="1" x14ac:dyDescent="0.3">
      <c r="B1" s="237" t="s">
        <v>247</v>
      </c>
      <c r="C1" s="237"/>
      <c r="D1" s="237"/>
      <c r="E1" s="237"/>
      <c r="F1" s="237"/>
      <c r="G1" s="237"/>
      <c r="H1" s="237"/>
      <c r="I1" s="237"/>
      <c r="J1" s="237"/>
      <c r="K1" s="237"/>
      <c r="L1" s="237"/>
      <c r="M1" s="237"/>
      <c r="N1" s="237"/>
    </row>
    <row r="2" spans="1:16" s="36" customFormat="1" ht="39.75" thickBot="1" x14ac:dyDescent="0.3">
      <c r="A2" s="35" t="s">
        <v>75</v>
      </c>
      <c r="B2" s="55" t="s">
        <v>204</v>
      </c>
      <c r="C2" s="55" t="s">
        <v>17</v>
      </c>
      <c r="D2" s="55" t="s">
        <v>24</v>
      </c>
      <c r="E2" s="55" t="s">
        <v>25</v>
      </c>
      <c r="F2" s="55" t="s">
        <v>23</v>
      </c>
      <c r="G2" s="55" t="s">
        <v>22</v>
      </c>
      <c r="H2" s="55" t="s">
        <v>231</v>
      </c>
      <c r="I2" s="55" t="s">
        <v>19</v>
      </c>
      <c r="J2" s="197" t="s">
        <v>232</v>
      </c>
      <c r="K2" s="55" t="s">
        <v>86</v>
      </c>
      <c r="L2" s="55" t="s">
        <v>87</v>
      </c>
      <c r="M2" s="55" t="s">
        <v>20</v>
      </c>
      <c r="N2" s="55" t="s">
        <v>72</v>
      </c>
      <c r="O2" s="55" t="s">
        <v>245</v>
      </c>
      <c r="P2" s="55" t="s">
        <v>21</v>
      </c>
    </row>
    <row r="3" spans="1:16" x14ac:dyDescent="0.25">
      <c r="A3" s="19"/>
      <c r="B3" s="202" t="s">
        <v>88</v>
      </c>
      <c r="C3" s="202" t="s">
        <v>9</v>
      </c>
      <c r="D3" s="202">
        <v>111</v>
      </c>
      <c r="E3" s="202" t="s">
        <v>154</v>
      </c>
      <c r="F3" s="203">
        <v>5443</v>
      </c>
      <c r="G3" s="202">
        <v>871</v>
      </c>
      <c r="H3" s="203">
        <v>81490</v>
      </c>
      <c r="I3" s="202">
        <v>120</v>
      </c>
      <c r="J3" s="202">
        <v>0.15</v>
      </c>
      <c r="K3" s="202">
        <v>64</v>
      </c>
      <c r="L3" s="202">
        <v>60</v>
      </c>
      <c r="M3" s="202">
        <v>62</v>
      </c>
      <c r="N3" s="202">
        <v>67</v>
      </c>
      <c r="O3" s="20" t="s">
        <v>230</v>
      </c>
      <c r="P3" s="21" t="s">
        <v>1</v>
      </c>
    </row>
    <row r="4" spans="1:16" x14ac:dyDescent="0.25">
      <c r="A4" s="19"/>
      <c r="B4" s="198" t="s">
        <v>88</v>
      </c>
      <c r="C4" s="198" t="s">
        <v>9</v>
      </c>
      <c r="D4" s="198">
        <v>112</v>
      </c>
      <c r="E4" s="198" t="s">
        <v>155</v>
      </c>
      <c r="F4" s="199">
        <v>2869</v>
      </c>
      <c r="G4" s="198">
        <v>518</v>
      </c>
      <c r="H4" s="199">
        <v>44190</v>
      </c>
      <c r="I4" s="198">
        <v>74</v>
      </c>
      <c r="J4" s="198">
        <v>0.17</v>
      </c>
      <c r="K4" s="198">
        <v>69</v>
      </c>
      <c r="L4" s="198">
        <v>57</v>
      </c>
      <c r="M4" s="198">
        <v>63</v>
      </c>
      <c r="N4" s="198">
        <v>68</v>
      </c>
      <c r="O4" s="20" t="s">
        <v>230</v>
      </c>
      <c r="P4" s="21" t="s">
        <v>1</v>
      </c>
    </row>
    <row r="5" spans="1:16" x14ac:dyDescent="0.25">
      <c r="A5" s="19"/>
      <c r="B5" s="198" t="s">
        <v>88</v>
      </c>
      <c r="C5" s="198" t="s">
        <v>3</v>
      </c>
      <c r="D5" s="198">
        <v>238</v>
      </c>
      <c r="E5" s="198" t="s">
        <v>103</v>
      </c>
      <c r="F5" s="199">
        <v>158932</v>
      </c>
      <c r="G5" s="199">
        <v>26240</v>
      </c>
      <c r="H5" s="199">
        <v>1341385</v>
      </c>
      <c r="I5" s="199">
        <v>5970</v>
      </c>
      <c r="J5" s="198">
        <v>0.44</v>
      </c>
      <c r="K5" s="198">
        <v>3</v>
      </c>
      <c r="L5" s="198">
        <v>21</v>
      </c>
      <c r="M5" s="198">
        <v>12</v>
      </c>
      <c r="N5" s="198">
        <v>7</v>
      </c>
      <c r="O5" s="20" t="s">
        <v>230</v>
      </c>
      <c r="P5" s="21" t="s">
        <v>1</v>
      </c>
    </row>
    <row r="6" spans="1:16" x14ac:dyDescent="0.25">
      <c r="A6" s="19"/>
      <c r="B6" s="198" t="s">
        <v>88</v>
      </c>
      <c r="C6" s="198" t="s">
        <v>3</v>
      </c>
      <c r="D6" s="198">
        <v>236</v>
      </c>
      <c r="E6" s="198" t="s">
        <v>109</v>
      </c>
      <c r="F6" s="199">
        <v>66160</v>
      </c>
      <c r="G6" s="199">
        <v>12608</v>
      </c>
      <c r="H6" s="199">
        <v>445819</v>
      </c>
      <c r="I6" s="199">
        <v>1671</v>
      </c>
      <c r="J6" s="198">
        <v>0.37</v>
      </c>
      <c r="K6" s="198">
        <v>14</v>
      </c>
      <c r="L6" s="198">
        <v>28</v>
      </c>
      <c r="M6" s="198">
        <v>21</v>
      </c>
      <c r="N6" s="198">
        <v>14</v>
      </c>
      <c r="O6" s="20" t="s">
        <v>230</v>
      </c>
      <c r="P6" s="21" t="s">
        <v>1</v>
      </c>
    </row>
    <row r="7" spans="1:16" x14ac:dyDescent="0.25">
      <c r="A7" s="19"/>
      <c r="B7" s="198" t="s">
        <v>88</v>
      </c>
      <c r="C7" s="198" t="s">
        <v>3</v>
      </c>
      <c r="D7" s="198">
        <v>237</v>
      </c>
      <c r="E7" s="198" t="s">
        <v>118</v>
      </c>
      <c r="F7" s="199">
        <v>13307</v>
      </c>
      <c r="G7" s="199">
        <v>2371</v>
      </c>
      <c r="H7" s="199">
        <v>214010</v>
      </c>
      <c r="I7" s="198">
        <v>784</v>
      </c>
      <c r="J7" s="198">
        <v>0.37</v>
      </c>
      <c r="K7" s="198">
        <v>25</v>
      </c>
      <c r="L7" s="198">
        <v>29</v>
      </c>
      <c r="M7" s="198">
        <v>27</v>
      </c>
      <c r="N7" s="198">
        <v>24</v>
      </c>
      <c r="O7" s="20" t="s">
        <v>230</v>
      </c>
      <c r="P7" s="21" t="s">
        <v>1</v>
      </c>
    </row>
    <row r="8" spans="1:16" x14ac:dyDescent="0.25">
      <c r="A8" s="19"/>
      <c r="B8" s="198" t="s">
        <v>88</v>
      </c>
      <c r="C8" s="198" t="s">
        <v>10</v>
      </c>
      <c r="D8" s="198">
        <v>623</v>
      </c>
      <c r="E8" s="198" t="s">
        <v>97</v>
      </c>
      <c r="F8" s="199">
        <v>12341</v>
      </c>
      <c r="G8" s="199">
        <v>2034</v>
      </c>
      <c r="H8" s="199">
        <v>909249</v>
      </c>
      <c r="I8" s="199">
        <v>8138</v>
      </c>
      <c r="J8" s="198">
        <v>0.89</v>
      </c>
      <c r="K8" s="198">
        <v>1</v>
      </c>
      <c r="L8" s="198">
        <v>1</v>
      </c>
      <c r="M8" s="198">
        <v>1</v>
      </c>
      <c r="N8" s="198">
        <v>1</v>
      </c>
      <c r="O8" s="20" t="s">
        <v>230</v>
      </c>
      <c r="P8" s="21" t="s">
        <v>1</v>
      </c>
    </row>
    <row r="9" spans="1:16" x14ac:dyDescent="0.25">
      <c r="A9" s="19"/>
      <c r="B9" s="198" t="s">
        <v>88</v>
      </c>
      <c r="C9" s="198" t="s">
        <v>10</v>
      </c>
      <c r="D9" s="198">
        <v>622</v>
      </c>
      <c r="E9" s="198" t="s">
        <v>120</v>
      </c>
      <c r="F9" s="198">
        <v>677</v>
      </c>
      <c r="G9" s="198">
        <v>147</v>
      </c>
      <c r="H9" s="199">
        <v>164343</v>
      </c>
      <c r="I9" s="198">
        <v>647</v>
      </c>
      <c r="J9" s="198">
        <v>0.39</v>
      </c>
      <c r="K9" s="198">
        <v>30</v>
      </c>
      <c r="L9" s="198">
        <v>25</v>
      </c>
      <c r="M9" s="198">
        <v>27.5</v>
      </c>
      <c r="N9" s="198">
        <v>25</v>
      </c>
      <c r="O9" s="20" t="s">
        <v>230</v>
      </c>
      <c r="P9" s="21" t="s">
        <v>1</v>
      </c>
    </row>
    <row r="10" spans="1:16" x14ac:dyDescent="0.25">
      <c r="A10" s="19"/>
      <c r="B10" s="198" t="s">
        <v>88</v>
      </c>
      <c r="C10" s="198" t="s">
        <v>10</v>
      </c>
      <c r="D10" s="198">
        <v>624</v>
      </c>
      <c r="E10" s="198" t="s">
        <v>130</v>
      </c>
      <c r="F10" s="199">
        <v>27426</v>
      </c>
      <c r="G10" s="199">
        <v>4597</v>
      </c>
      <c r="H10" s="199">
        <v>519653</v>
      </c>
      <c r="I10" s="199">
        <v>1170</v>
      </c>
      <c r="J10" s="198">
        <v>0.22</v>
      </c>
      <c r="K10" s="198">
        <v>18</v>
      </c>
      <c r="L10" s="198">
        <v>50</v>
      </c>
      <c r="M10" s="198">
        <v>34</v>
      </c>
      <c r="N10" s="198">
        <v>35</v>
      </c>
      <c r="O10" s="20" t="s">
        <v>230</v>
      </c>
      <c r="P10" s="21" t="s">
        <v>1</v>
      </c>
    </row>
    <row r="11" spans="1:16" x14ac:dyDescent="0.25">
      <c r="A11" s="19"/>
      <c r="B11" s="198" t="s">
        <v>88</v>
      </c>
      <c r="C11" s="198" t="s">
        <v>4</v>
      </c>
      <c r="D11" s="198">
        <v>336</v>
      </c>
      <c r="E11" s="198" t="s">
        <v>98</v>
      </c>
      <c r="F11" s="199">
        <v>5815</v>
      </c>
      <c r="G11" s="199">
        <v>1034</v>
      </c>
      <c r="H11" s="199">
        <v>432020</v>
      </c>
      <c r="I11" s="199">
        <v>3540</v>
      </c>
      <c r="J11" s="198">
        <v>0.82</v>
      </c>
      <c r="K11" s="198">
        <v>5</v>
      </c>
      <c r="L11" s="198">
        <v>3</v>
      </c>
      <c r="M11" s="198">
        <v>4</v>
      </c>
      <c r="N11" s="198">
        <v>2</v>
      </c>
      <c r="O11" s="20" t="s">
        <v>230</v>
      </c>
      <c r="P11" s="21" t="s">
        <v>1</v>
      </c>
    </row>
    <row r="12" spans="1:16" ht="25.5" x14ac:dyDescent="0.25">
      <c r="A12" s="19"/>
      <c r="B12" s="198" t="s">
        <v>88</v>
      </c>
      <c r="C12" s="198" t="s">
        <v>4</v>
      </c>
      <c r="D12" s="198">
        <v>326</v>
      </c>
      <c r="E12" s="198" t="s">
        <v>99</v>
      </c>
      <c r="F12" s="199">
        <v>8047</v>
      </c>
      <c r="G12" s="199">
        <v>1261</v>
      </c>
      <c r="H12" s="199">
        <v>393568</v>
      </c>
      <c r="I12" s="199">
        <v>2759</v>
      </c>
      <c r="J12" s="198">
        <v>0.69</v>
      </c>
      <c r="K12" s="198">
        <v>8</v>
      </c>
      <c r="L12" s="198">
        <v>6</v>
      </c>
      <c r="M12" s="198">
        <v>7</v>
      </c>
      <c r="N12" s="198">
        <v>3</v>
      </c>
      <c r="O12" s="20" t="s">
        <v>230</v>
      </c>
      <c r="P12" s="21" t="s">
        <v>1</v>
      </c>
    </row>
    <row r="13" spans="1:16" x14ac:dyDescent="0.25">
      <c r="A13" s="19"/>
      <c r="B13" s="198" t="s">
        <v>88</v>
      </c>
      <c r="C13" s="198" t="s">
        <v>4</v>
      </c>
      <c r="D13" s="198">
        <v>331</v>
      </c>
      <c r="E13" s="198" t="s">
        <v>100</v>
      </c>
      <c r="F13" s="199">
        <v>3948</v>
      </c>
      <c r="G13" s="198">
        <v>700</v>
      </c>
      <c r="H13" s="199">
        <v>204329</v>
      </c>
      <c r="I13" s="199">
        <v>1787</v>
      </c>
      <c r="J13" s="198">
        <v>0.85</v>
      </c>
      <c r="K13" s="198">
        <v>13</v>
      </c>
      <c r="L13" s="198">
        <v>2</v>
      </c>
      <c r="M13" s="198">
        <v>7.5</v>
      </c>
      <c r="N13" s="198">
        <v>4</v>
      </c>
      <c r="O13" s="20" t="s">
        <v>230</v>
      </c>
      <c r="P13" s="21" t="s">
        <v>1</v>
      </c>
    </row>
    <row r="14" spans="1:16" x14ac:dyDescent="0.25">
      <c r="A14" s="19"/>
      <c r="B14" s="198" t="s">
        <v>88</v>
      </c>
      <c r="C14" s="198" t="s">
        <v>4</v>
      </c>
      <c r="D14" s="198">
        <v>332</v>
      </c>
      <c r="E14" s="198" t="s">
        <v>101</v>
      </c>
      <c r="F14" s="199">
        <v>37153</v>
      </c>
      <c r="G14" s="199">
        <v>5465</v>
      </c>
      <c r="H14" s="199">
        <v>838440</v>
      </c>
      <c r="I14" s="199">
        <v>4172</v>
      </c>
      <c r="J14" s="198">
        <v>0.5</v>
      </c>
      <c r="K14" s="198">
        <v>4</v>
      </c>
      <c r="L14" s="198">
        <v>15</v>
      </c>
      <c r="M14" s="198">
        <v>9.5</v>
      </c>
      <c r="N14" s="198">
        <v>5</v>
      </c>
      <c r="O14" s="20" t="s">
        <v>230</v>
      </c>
      <c r="P14" s="21" t="s">
        <v>1</v>
      </c>
    </row>
    <row r="15" spans="1:16" ht="25.5" x14ac:dyDescent="0.25">
      <c r="A15" s="19"/>
      <c r="B15" s="198" t="s">
        <v>88</v>
      </c>
      <c r="C15" s="198" t="s">
        <v>4</v>
      </c>
      <c r="D15" s="198">
        <v>327</v>
      </c>
      <c r="E15" s="198" t="s">
        <v>105</v>
      </c>
      <c r="F15" s="199">
        <v>6203</v>
      </c>
      <c r="G15" s="199">
        <v>1027</v>
      </c>
      <c r="H15" s="199">
        <v>174501</v>
      </c>
      <c r="I15" s="199">
        <v>1043</v>
      </c>
      <c r="J15" s="198">
        <v>0.6</v>
      </c>
      <c r="K15" s="198">
        <v>21</v>
      </c>
      <c r="L15" s="198">
        <v>9</v>
      </c>
      <c r="M15" s="198">
        <v>15</v>
      </c>
      <c r="N15" s="198">
        <v>9</v>
      </c>
      <c r="O15" s="20" t="s">
        <v>230</v>
      </c>
      <c r="P15" s="21" t="s">
        <v>1</v>
      </c>
    </row>
    <row r="16" spans="1:16" x14ac:dyDescent="0.25">
      <c r="A16" s="19"/>
      <c r="B16" s="198" t="s">
        <v>88</v>
      </c>
      <c r="C16" s="198" t="s">
        <v>4</v>
      </c>
      <c r="D16" s="198">
        <v>311</v>
      </c>
      <c r="E16" s="198" t="s">
        <v>108</v>
      </c>
      <c r="F16" s="199">
        <v>7636</v>
      </c>
      <c r="G16" s="199">
        <v>1332</v>
      </c>
      <c r="H16" s="199">
        <v>218168</v>
      </c>
      <c r="I16" s="198">
        <v>993</v>
      </c>
      <c r="J16" s="198">
        <v>0.45</v>
      </c>
      <c r="K16" s="198">
        <v>22</v>
      </c>
      <c r="L16" s="198">
        <v>19</v>
      </c>
      <c r="M16" s="198">
        <v>20.5</v>
      </c>
      <c r="N16" s="198">
        <v>13</v>
      </c>
      <c r="O16" s="20" t="s">
        <v>230</v>
      </c>
      <c r="P16" s="21" t="s">
        <v>1</v>
      </c>
    </row>
    <row r="17" spans="1:16" x14ac:dyDescent="0.25">
      <c r="A17" s="19"/>
      <c r="B17" s="198" t="s">
        <v>88</v>
      </c>
      <c r="C17" s="198" t="s">
        <v>4</v>
      </c>
      <c r="D17" s="198">
        <v>333</v>
      </c>
      <c r="E17" s="198" t="s">
        <v>110</v>
      </c>
      <c r="F17" s="199">
        <v>20109</v>
      </c>
      <c r="G17" s="199">
        <v>3011</v>
      </c>
      <c r="H17" s="199">
        <v>533894</v>
      </c>
      <c r="I17" s="199">
        <v>1963</v>
      </c>
      <c r="J17" s="198">
        <v>0.36</v>
      </c>
      <c r="K17" s="198">
        <v>12</v>
      </c>
      <c r="L17" s="198">
        <v>30</v>
      </c>
      <c r="M17" s="198">
        <v>21</v>
      </c>
      <c r="N17" s="198">
        <v>15</v>
      </c>
      <c r="O17" s="20" t="s">
        <v>230</v>
      </c>
      <c r="P17" s="21" t="s">
        <v>1</v>
      </c>
    </row>
    <row r="18" spans="1:16" x14ac:dyDescent="0.25">
      <c r="A18" s="19"/>
      <c r="B18" s="198" t="s">
        <v>88</v>
      </c>
      <c r="C18" s="198" t="s">
        <v>4</v>
      </c>
      <c r="D18" s="198">
        <v>321</v>
      </c>
      <c r="E18" s="198" t="s">
        <v>115</v>
      </c>
      <c r="F18" s="199">
        <v>5995</v>
      </c>
      <c r="G18" s="199">
        <v>1036</v>
      </c>
      <c r="H18" s="199">
        <v>116070</v>
      </c>
      <c r="I18" s="198">
        <v>588</v>
      </c>
      <c r="J18" s="198">
        <v>0.5</v>
      </c>
      <c r="K18" s="198">
        <v>35</v>
      </c>
      <c r="L18" s="198">
        <v>14</v>
      </c>
      <c r="M18" s="198">
        <v>24.5</v>
      </c>
      <c r="N18" s="198">
        <v>20</v>
      </c>
      <c r="O18" s="20" t="s">
        <v>230</v>
      </c>
      <c r="P18" s="21" t="s">
        <v>1</v>
      </c>
    </row>
    <row r="19" spans="1:16" ht="25.5" x14ac:dyDescent="0.25">
      <c r="A19" s="19"/>
      <c r="B19" s="198" t="s">
        <v>88</v>
      </c>
      <c r="C19" s="198" t="s">
        <v>4</v>
      </c>
      <c r="D19" s="198">
        <v>337</v>
      </c>
      <c r="E19" s="198" t="s">
        <v>116</v>
      </c>
      <c r="F19" s="199">
        <v>7066</v>
      </c>
      <c r="G19" s="199">
        <v>1207</v>
      </c>
      <c r="H19" s="199">
        <v>92094</v>
      </c>
      <c r="I19" s="198">
        <v>491</v>
      </c>
      <c r="J19" s="198">
        <v>0.53</v>
      </c>
      <c r="K19" s="198">
        <v>38</v>
      </c>
      <c r="L19" s="198">
        <v>12</v>
      </c>
      <c r="M19" s="198">
        <v>25</v>
      </c>
      <c r="N19" s="198">
        <v>21</v>
      </c>
      <c r="O19" s="20" t="s">
        <v>230</v>
      </c>
      <c r="P19" s="21" t="s">
        <v>1</v>
      </c>
    </row>
    <row r="20" spans="1:16" x14ac:dyDescent="0.25">
      <c r="A20" s="19"/>
      <c r="B20" s="198" t="s">
        <v>88</v>
      </c>
      <c r="C20" s="198" t="s">
        <v>4</v>
      </c>
      <c r="D20" s="198">
        <v>322</v>
      </c>
      <c r="E20" s="198" t="s">
        <v>119</v>
      </c>
      <c r="F20" s="199">
        <v>2935</v>
      </c>
      <c r="G20" s="198">
        <v>441</v>
      </c>
      <c r="H20" s="199">
        <v>134327</v>
      </c>
      <c r="I20" s="198">
        <v>608</v>
      </c>
      <c r="J20" s="198">
        <v>0.45</v>
      </c>
      <c r="K20" s="198">
        <v>34</v>
      </c>
      <c r="L20" s="198">
        <v>20</v>
      </c>
      <c r="M20" s="198">
        <v>27</v>
      </c>
      <c r="N20" s="198">
        <v>23</v>
      </c>
      <c r="O20" s="20" t="s">
        <v>230</v>
      </c>
      <c r="P20" s="21" t="s">
        <v>1</v>
      </c>
    </row>
    <row r="21" spans="1:16" x14ac:dyDescent="0.25">
      <c r="A21" s="19"/>
      <c r="B21" s="198" t="s">
        <v>88</v>
      </c>
      <c r="C21" s="198" t="s">
        <v>4</v>
      </c>
      <c r="D21" s="198">
        <v>339</v>
      </c>
      <c r="E21" s="198" t="s">
        <v>122</v>
      </c>
      <c r="F21" s="199">
        <v>10499</v>
      </c>
      <c r="G21" s="199">
        <v>1777</v>
      </c>
      <c r="H21" s="199">
        <v>191172</v>
      </c>
      <c r="I21" s="198">
        <v>678</v>
      </c>
      <c r="J21" s="198">
        <v>0.35</v>
      </c>
      <c r="K21" s="198">
        <v>28</v>
      </c>
      <c r="L21" s="198">
        <v>33</v>
      </c>
      <c r="M21" s="198">
        <v>30.5</v>
      </c>
      <c r="N21" s="198">
        <v>27</v>
      </c>
      <c r="O21" s="20" t="s">
        <v>230</v>
      </c>
      <c r="P21" s="21" t="s">
        <v>1</v>
      </c>
    </row>
    <row r="22" spans="1:16" ht="25.5" x14ac:dyDescent="0.25">
      <c r="A22" s="19"/>
      <c r="B22" s="198" t="s">
        <v>88</v>
      </c>
      <c r="C22" s="198" t="s">
        <v>4</v>
      </c>
      <c r="D22" s="198">
        <v>335</v>
      </c>
      <c r="E22" s="198" t="s">
        <v>125</v>
      </c>
      <c r="F22" s="199">
        <v>3067</v>
      </c>
      <c r="G22" s="198">
        <v>517</v>
      </c>
      <c r="H22" s="199">
        <v>109793</v>
      </c>
      <c r="I22" s="198">
        <v>456</v>
      </c>
      <c r="J22" s="198">
        <v>0.41</v>
      </c>
      <c r="K22" s="198">
        <v>40</v>
      </c>
      <c r="L22" s="198">
        <v>22</v>
      </c>
      <c r="M22" s="198">
        <v>31</v>
      </c>
      <c r="N22" s="198">
        <v>29</v>
      </c>
      <c r="O22" s="20" t="s">
        <v>230</v>
      </c>
      <c r="P22" s="21" t="s">
        <v>1</v>
      </c>
    </row>
    <row r="23" spans="1:16" x14ac:dyDescent="0.25">
      <c r="A23" s="19"/>
      <c r="B23" s="198" t="s">
        <v>88</v>
      </c>
      <c r="C23" s="198" t="s">
        <v>4</v>
      </c>
      <c r="D23" s="198">
        <v>325</v>
      </c>
      <c r="E23" s="198" t="s">
        <v>124</v>
      </c>
      <c r="F23" s="199">
        <v>5364</v>
      </c>
      <c r="G23" s="198">
        <v>908</v>
      </c>
      <c r="H23" s="199">
        <v>232360</v>
      </c>
      <c r="I23" s="198">
        <v>767</v>
      </c>
      <c r="J23" s="198">
        <v>0.33</v>
      </c>
      <c r="K23" s="198">
        <v>26</v>
      </c>
      <c r="L23" s="198">
        <v>36</v>
      </c>
      <c r="M23" s="198">
        <v>31</v>
      </c>
      <c r="N23" s="198">
        <v>30</v>
      </c>
      <c r="O23" s="20" t="s">
        <v>230</v>
      </c>
      <c r="P23" s="21" t="s">
        <v>1</v>
      </c>
    </row>
    <row r="24" spans="1:16" x14ac:dyDescent="0.25">
      <c r="A24" s="19"/>
      <c r="B24" s="198" t="s">
        <v>88</v>
      </c>
      <c r="C24" s="198" t="s">
        <v>4</v>
      </c>
      <c r="D24" s="198">
        <v>313</v>
      </c>
      <c r="E24" s="198" t="s">
        <v>131</v>
      </c>
      <c r="F24" s="198">
        <v>708</v>
      </c>
      <c r="G24" s="198">
        <v>142</v>
      </c>
      <c r="H24" s="199">
        <v>22415</v>
      </c>
      <c r="I24" s="198">
        <v>125</v>
      </c>
      <c r="J24" s="198">
        <v>0.56000000000000005</v>
      </c>
      <c r="K24" s="198">
        <v>62</v>
      </c>
      <c r="L24" s="198">
        <v>10</v>
      </c>
      <c r="M24" s="198">
        <v>36</v>
      </c>
      <c r="N24" s="198">
        <v>36</v>
      </c>
      <c r="O24" s="20" t="s">
        <v>230</v>
      </c>
      <c r="P24" s="21" t="s">
        <v>1</v>
      </c>
    </row>
    <row r="25" spans="1:16" x14ac:dyDescent="0.25">
      <c r="A25" s="19"/>
      <c r="B25" s="198" t="s">
        <v>88</v>
      </c>
      <c r="C25" s="198" t="s">
        <v>4</v>
      </c>
      <c r="D25" s="198">
        <v>314</v>
      </c>
      <c r="E25" s="198" t="s">
        <v>133</v>
      </c>
      <c r="F25" s="199">
        <v>2351</v>
      </c>
      <c r="G25" s="198">
        <v>432</v>
      </c>
      <c r="H25" s="199">
        <v>33622</v>
      </c>
      <c r="I25" s="198">
        <v>161</v>
      </c>
      <c r="J25" s="198">
        <v>0.48</v>
      </c>
      <c r="K25" s="198">
        <v>58</v>
      </c>
      <c r="L25" s="198">
        <v>17</v>
      </c>
      <c r="M25" s="198">
        <v>37.5</v>
      </c>
      <c r="N25" s="198">
        <v>37</v>
      </c>
      <c r="O25" s="20" t="s">
        <v>230</v>
      </c>
      <c r="P25" s="21" t="s">
        <v>1</v>
      </c>
    </row>
    <row r="26" spans="1:16" x14ac:dyDescent="0.25">
      <c r="A26" s="19"/>
      <c r="B26" s="198" t="s">
        <v>88</v>
      </c>
      <c r="C26" s="198" t="s">
        <v>4</v>
      </c>
      <c r="D26" s="198">
        <v>323</v>
      </c>
      <c r="E26" s="198" t="s">
        <v>76</v>
      </c>
      <c r="F26" s="199">
        <v>14078</v>
      </c>
      <c r="G26" s="199">
        <v>2091</v>
      </c>
      <c r="H26" s="199">
        <v>236846</v>
      </c>
      <c r="I26" s="198">
        <v>624</v>
      </c>
      <c r="J26" s="198">
        <v>0.26</v>
      </c>
      <c r="K26" s="198">
        <v>32</v>
      </c>
      <c r="L26" s="198">
        <v>46</v>
      </c>
      <c r="M26" s="198">
        <v>39</v>
      </c>
      <c r="N26" s="198">
        <v>43</v>
      </c>
      <c r="O26" s="20" t="s">
        <v>230</v>
      </c>
      <c r="P26" s="21" t="s">
        <v>1</v>
      </c>
    </row>
    <row r="27" spans="1:16" ht="25.5" x14ac:dyDescent="0.25">
      <c r="A27" s="19"/>
      <c r="B27" s="198" t="s">
        <v>88</v>
      </c>
      <c r="C27" s="198" t="s">
        <v>4</v>
      </c>
      <c r="D27" s="198">
        <v>312</v>
      </c>
      <c r="E27" s="198" t="s">
        <v>142</v>
      </c>
      <c r="F27" s="198">
        <v>624</v>
      </c>
      <c r="G27" s="198">
        <v>114</v>
      </c>
      <c r="H27" s="199">
        <v>13292</v>
      </c>
      <c r="I27" s="198">
        <v>65</v>
      </c>
      <c r="J27" s="198">
        <v>0.49</v>
      </c>
      <c r="K27" s="198">
        <v>71</v>
      </c>
      <c r="L27" s="198">
        <v>16</v>
      </c>
      <c r="M27" s="198">
        <v>43.5</v>
      </c>
      <c r="N27" s="198">
        <v>48</v>
      </c>
      <c r="O27" s="20" t="s">
        <v>230</v>
      </c>
      <c r="P27" s="21" t="s">
        <v>1</v>
      </c>
    </row>
    <row r="28" spans="1:16" ht="25.5" x14ac:dyDescent="0.25">
      <c r="A28" s="19"/>
      <c r="B28" s="198" t="s">
        <v>88</v>
      </c>
      <c r="C28" s="198" t="s">
        <v>4</v>
      </c>
      <c r="D28" s="198">
        <v>334</v>
      </c>
      <c r="E28" s="198" t="s">
        <v>144</v>
      </c>
      <c r="F28" s="199">
        <v>4932</v>
      </c>
      <c r="G28" s="198">
        <v>894</v>
      </c>
      <c r="H28" s="199">
        <v>160697</v>
      </c>
      <c r="I28" s="198">
        <v>306</v>
      </c>
      <c r="J28" s="198">
        <v>0.19</v>
      </c>
      <c r="K28" s="198">
        <v>47</v>
      </c>
      <c r="L28" s="198">
        <v>54</v>
      </c>
      <c r="M28" s="198">
        <v>50.5</v>
      </c>
      <c r="N28" s="198">
        <v>53</v>
      </c>
      <c r="O28" s="20" t="s">
        <v>230</v>
      </c>
      <c r="P28" s="21" t="s">
        <v>1</v>
      </c>
    </row>
    <row r="29" spans="1:16" ht="25.5" x14ac:dyDescent="0.25">
      <c r="A29" s="19"/>
      <c r="B29" s="198" t="s">
        <v>88</v>
      </c>
      <c r="C29" s="198" t="s">
        <v>4</v>
      </c>
      <c r="D29" s="198">
        <v>324</v>
      </c>
      <c r="E29" s="198" t="s">
        <v>77</v>
      </c>
      <c r="F29" s="198">
        <v>918</v>
      </c>
      <c r="G29" s="198">
        <v>149</v>
      </c>
      <c r="H29" s="199">
        <v>25746</v>
      </c>
      <c r="I29" s="198">
        <v>84</v>
      </c>
      <c r="J29" s="198">
        <v>0.33</v>
      </c>
      <c r="K29" s="198">
        <v>68</v>
      </c>
      <c r="L29" s="198">
        <v>38</v>
      </c>
      <c r="M29" s="198">
        <v>53</v>
      </c>
      <c r="N29" s="198">
        <v>56</v>
      </c>
      <c r="O29" s="20" t="s">
        <v>230</v>
      </c>
      <c r="P29" s="21" t="s">
        <v>1</v>
      </c>
    </row>
    <row r="30" spans="1:16" x14ac:dyDescent="0.25">
      <c r="A30" s="19"/>
      <c r="B30" s="198" t="s">
        <v>88</v>
      </c>
      <c r="C30" s="198" t="s">
        <v>5</v>
      </c>
      <c r="D30" s="198">
        <v>212</v>
      </c>
      <c r="E30" s="198" t="s">
        <v>132</v>
      </c>
      <c r="F30" s="199">
        <v>1971</v>
      </c>
      <c r="G30" s="198">
        <v>329</v>
      </c>
      <c r="H30" s="199">
        <v>45225</v>
      </c>
      <c r="I30" s="198">
        <v>184</v>
      </c>
      <c r="J30" s="198">
        <v>0.41</v>
      </c>
      <c r="K30" s="198">
        <v>52</v>
      </c>
      <c r="L30" s="198">
        <v>23</v>
      </c>
      <c r="M30" s="198">
        <v>37.5</v>
      </c>
      <c r="N30" s="198">
        <v>38</v>
      </c>
      <c r="O30" s="20" t="s">
        <v>230</v>
      </c>
      <c r="P30" s="21" t="s">
        <v>1</v>
      </c>
    </row>
    <row r="31" spans="1:16" x14ac:dyDescent="0.25">
      <c r="A31" s="19"/>
      <c r="B31" s="198" t="s">
        <v>88</v>
      </c>
      <c r="C31" s="198" t="s">
        <v>197</v>
      </c>
      <c r="D31" s="198">
        <v>621</v>
      </c>
      <c r="E31" s="198" t="s">
        <v>127</v>
      </c>
      <c r="F31" s="199">
        <v>149221</v>
      </c>
      <c r="G31" s="199">
        <v>21212</v>
      </c>
      <c r="H31" s="199">
        <v>1570816</v>
      </c>
      <c r="I31" s="199">
        <v>2943</v>
      </c>
      <c r="J31" s="198">
        <v>0.19</v>
      </c>
      <c r="K31" s="198">
        <v>7</v>
      </c>
      <c r="L31" s="198">
        <v>56</v>
      </c>
      <c r="M31" s="198">
        <v>31.5</v>
      </c>
      <c r="N31" s="198">
        <v>32</v>
      </c>
      <c r="O31" s="20" t="s">
        <v>230</v>
      </c>
      <c r="P31" s="21" t="s">
        <v>1</v>
      </c>
    </row>
    <row r="32" spans="1:16" x14ac:dyDescent="0.25">
      <c r="A32" s="19"/>
      <c r="B32" s="198" t="s">
        <v>88</v>
      </c>
      <c r="C32" s="198" t="s">
        <v>197</v>
      </c>
      <c r="D32" s="198">
        <v>812</v>
      </c>
      <c r="E32" s="198" t="s">
        <v>136</v>
      </c>
      <c r="F32" s="199">
        <v>53933</v>
      </c>
      <c r="G32" s="199">
        <v>9122</v>
      </c>
      <c r="H32" s="199">
        <v>381466</v>
      </c>
      <c r="I32" s="198">
        <v>827</v>
      </c>
      <c r="J32" s="198">
        <v>0.21</v>
      </c>
      <c r="K32" s="198">
        <v>24</v>
      </c>
      <c r="L32" s="198">
        <v>51</v>
      </c>
      <c r="M32" s="198">
        <v>37.5</v>
      </c>
      <c r="N32" s="198">
        <v>40</v>
      </c>
      <c r="O32" s="20" t="s">
        <v>230</v>
      </c>
      <c r="P32" s="21" t="s">
        <v>1</v>
      </c>
    </row>
    <row r="33" spans="1:16" ht="25.5" x14ac:dyDescent="0.25">
      <c r="A33" s="19"/>
      <c r="B33" s="198" t="s">
        <v>88</v>
      </c>
      <c r="C33" s="198" t="s">
        <v>197</v>
      </c>
      <c r="D33" s="198">
        <v>541</v>
      </c>
      <c r="E33" s="198" t="s">
        <v>143</v>
      </c>
      <c r="F33" s="199">
        <v>216927</v>
      </c>
      <c r="G33" s="199">
        <v>38063</v>
      </c>
      <c r="H33" s="199">
        <v>1841836</v>
      </c>
      <c r="I33" s="199">
        <v>1259</v>
      </c>
      <c r="J33" s="198">
        <v>7.0000000000000007E-2</v>
      </c>
      <c r="K33" s="198">
        <v>17</v>
      </c>
      <c r="L33" s="198">
        <v>70</v>
      </c>
      <c r="M33" s="198">
        <v>43.5</v>
      </c>
      <c r="N33" s="198">
        <v>49</v>
      </c>
      <c r="O33" s="20" t="s">
        <v>230</v>
      </c>
      <c r="P33" s="21" t="s">
        <v>1</v>
      </c>
    </row>
    <row r="34" spans="1:16" x14ac:dyDescent="0.25">
      <c r="A34" s="19"/>
      <c r="B34" s="198" t="s">
        <v>88</v>
      </c>
      <c r="C34" s="198" t="s">
        <v>197</v>
      </c>
      <c r="D34" s="198">
        <v>213</v>
      </c>
      <c r="E34" s="198" t="s">
        <v>51</v>
      </c>
      <c r="F34" s="199">
        <v>2305</v>
      </c>
      <c r="G34" s="198">
        <v>422</v>
      </c>
      <c r="H34" s="199">
        <v>28766</v>
      </c>
      <c r="I34" s="198">
        <v>111</v>
      </c>
      <c r="J34" s="198">
        <v>0.39</v>
      </c>
      <c r="K34" s="198">
        <v>66</v>
      </c>
      <c r="L34" s="198">
        <v>27</v>
      </c>
      <c r="M34" s="198">
        <v>46.5</v>
      </c>
      <c r="N34" s="198">
        <v>50</v>
      </c>
      <c r="O34" s="20" t="s">
        <v>230</v>
      </c>
      <c r="P34" s="21" t="s">
        <v>1</v>
      </c>
    </row>
    <row r="35" spans="1:16" ht="25.5" x14ac:dyDescent="0.25">
      <c r="A35" s="19"/>
      <c r="B35" s="198" t="s">
        <v>88</v>
      </c>
      <c r="C35" s="198" t="s">
        <v>6</v>
      </c>
      <c r="D35" s="198">
        <v>562</v>
      </c>
      <c r="E35" s="198" t="s">
        <v>107</v>
      </c>
      <c r="F35" s="199">
        <v>6907</v>
      </c>
      <c r="G35" s="199">
        <v>1289</v>
      </c>
      <c r="H35" s="199">
        <v>114741</v>
      </c>
      <c r="I35" s="198">
        <v>730</v>
      </c>
      <c r="J35" s="198">
        <v>0.63</v>
      </c>
      <c r="K35" s="198">
        <v>27</v>
      </c>
      <c r="L35" s="198">
        <v>7</v>
      </c>
      <c r="M35" s="198">
        <v>17</v>
      </c>
      <c r="N35" s="198">
        <v>11</v>
      </c>
      <c r="O35" s="20" t="s">
        <v>230</v>
      </c>
      <c r="P35" s="21" t="s">
        <v>1</v>
      </c>
    </row>
    <row r="36" spans="1:16" x14ac:dyDescent="0.25">
      <c r="A36" s="19"/>
      <c r="B36" s="198" t="s">
        <v>88</v>
      </c>
      <c r="C36" s="198" t="s">
        <v>6</v>
      </c>
      <c r="D36" s="198">
        <v>561</v>
      </c>
      <c r="E36" s="198" t="s">
        <v>106</v>
      </c>
      <c r="F36" s="199">
        <v>107663</v>
      </c>
      <c r="G36" s="199">
        <v>20608</v>
      </c>
      <c r="H36" s="199">
        <v>1688709</v>
      </c>
      <c r="I36" s="199">
        <v>6043</v>
      </c>
      <c r="J36" s="198">
        <v>0.35</v>
      </c>
      <c r="K36" s="198">
        <v>2</v>
      </c>
      <c r="L36" s="198">
        <v>32</v>
      </c>
      <c r="M36" s="198">
        <v>17</v>
      </c>
      <c r="N36" s="198">
        <v>12</v>
      </c>
      <c r="O36" s="20" t="s">
        <v>230</v>
      </c>
      <c r="P36" s="21" t="s">
        <v>1</v>
      </c>
    </row>
    <row r="37" spans="1:16" x14ac:dyDescent="0.25">
      <c r="A37" s="19"/>
      <c r="B37" s="198" t="s">
        <v>88</v>
      </c>
      <c r="C37" s="198" t="s">
        <v>6</v>
      </c>
      <c r="D37" s="198">
        <v>811</v>
      </c>
      <c r="E37" s="198" t="s">
        <v>117</v>
      </c>
      <c r="F37" s="199">
        <v>67718</v>
      </c>
      <c r="G37" s="199">
        <v>11229</v>
      </c>
      <c r="H37" s="199">
        <v>390626</v>
      </c>
      <c r="I37" s="199">
        <v>1288</v>
      </c>
      <c r="J37" s="198">
        <v>0.33</v>
      </c>
      <c r="K37" s="198">
        <v>16</v>
      </c>
      <c r="L37" s="198">
        <v>37</v>
      </c>
      <c r="M37" s="198">
        <v>26.5</v>
      </c>
      <c r="N37" s="198">
        <v>22</v>
      </c>
      <c r="O37" s="20" t="s">
        <v>230</v>
      </c>
      <c r="P37" s="21" t="s">
        <v>1</v>
      </c>
    </row>
    <row r="38" spans="1:16" x14ac:dyDescent="0.25">
      <c r="A38" s="19"/>
      <c r="B38" s="198" t="s">
        <v>88</v>
      </c>
      <c r="C38" s="198" t="s">
        <v>6</v>
      </c>
      <c r="D38" s="198">
        <v>532</v>
      </c>
      <c r="E38" s="198" t="s">
        <v>128</v>
      </c>
      <c r="F38" s="199">
        <v>9878</v>
      </c>
      <c r="G38" s="199">
        <v>1860</v>
      </c>
      <c r="H38" s="199">
        <v>120087</v>
      </c>
      <c r="I38" s="198">
        <v>466</v>
      </c>
      <c r="J38" s="198">
        <v>0.39</v>
      </c>
      <c r="K38" s="198">
        <v>39</v>
      </c>
      <c r="L38" s="198">
        <v>26</v>
      </c>
      <c r="M38" s="198">
        <v>32.5</v>
      </c>
      <c r="N38" s="198">
        <v>33</v>
      </c>
      <c r="O38" s="20" t="s">
        <v>230</v>
      </c>
      <c r="P38" s="21" t="s">
        <v>1</v>
      </c>
    </row>
    <row r="39" spans="1:16" x14ac:dyDescent="0.25">
      <c r="A39" s="19"/>
      <c r="B39" s="198" t="s">
        <v>88</v>
      </c>
      <c r="C39" s="198" t="s">
        <v>6</v>
      </c>
      <c r="D39" s="198">
        <v>531</v>
      </c>
      <c r="E39" s="198" t="s">
        <v>129</v>
      </c>
      <c r="F39" s="199">
        <v>55146</v>
      </c>
      <c r="G39" s="199">
        <v>9486</v>
      </c>
      <c r="H39" s="199">
        <v>328460</v>
      </c>
      <c r="I39" s="198">
        <v>949</v>
      </c>
      <c r="J39" s="198">
        <v>0.28999999999999998</v>
      </c>
      <c r="K39" s="198">
        <v>23</v>
      </c>
      <c r="L39" s="198">
        <v>44</v>
      </c>
      <c r="M39" s="198">
        <v>33.5</v>
      </c>
      <c r="N39" s="198">
        <v>34</v>
      </c>
      <c r="O39" s="20" t="s">
        <v>230</v>
      </c>
      <c r="P39" s="21" t="s">
        <v>1</v>
      </c>
    </row>
    <row r="40" spans="1:16" x14ac:dyDescent="0.25">
      <c r="A40" s="19"/>
      <c r="B40" s="198" t="s">
        <v>88</v>
      </c>
      <c r="C40" s="198" t="s">
        <v>6</v>
      </c>
      <c r="D40" s="198">
        <v>722</v>
      </c>
      <c r="E40" s="198" t="s">
        <v>135</v>
      </c>
      <c r="F40" s="199">
        <v>140260</v>
      </c>
      <c r="G40" s="199">
        <v>27403</v>
      </c>
      <c r="H40" s="199">
        <v>1981735</v>
      </c>
      <c r="I40" s="199">
        <v>2418</v>
      </c>
      <c r="J40" s="198">
        <v>0.12</v>
      </c>
      <c r="K40" s="198">
        <v>10</v>
      </c>
      <c r="L40" s="198">
        <v>65</v>
      </c>
      <c r="M40" s="198">
        <v>37.5</v>
      </c>
      <c r="N40" s="198">
        <v>41</v>
      </c>
      <c r="O40" s="20" t="s">
        <v>230</v>
      </c>
      <c r="P40" s="21" t="s">
        <v>1</v>
      </c>
    </row>
    <row r="41" spans="1:16" x14ac:dyDescent="0.25">
      <c r="A41" s="19"/>
      <c r="B41" s="198" t="s">
        <v>88</v>
      </c>
      <c r="C41" s="198" t="s">
        <v>6</v>
      </c>
      <c r="D41" s="198">
        <v>721</v>
      </c>
      <c r="E41" s="198" t="s">
        <v>137</v>
      </c>
      <c r="F41" s="199">
        <v>12884</v>
      </c>
      <c r="G41" s="199">
        <v>2239</v>
      </c>
      <c r="H41" s="199">
        <v>210353</v>
      </c>
      <c r="I41" s="198">
        <v>620</v>
      </c>
      <c r="J41" s="198">
        <v>0.28999999999999998</v>
      </c>
      <c r="K41" s="198">
        <v>33</v>
      </c>
      <c r="L41" s="198">
        <v>43</v>
      </c>
      <c r="M41" s="198">
        <v>38</v>
      </c>
      <c r="N41" s="198">
        <v>42</v>
      </c>
      <c r="O41" s="20" t="s">
        <v>230</v>
      </c>
      <c r="P41" s="21" t="s">
        <v>1</v>
      </c>
    </row>
    <row r="42" spans="1:16" ht="25.5" x14ac:dyDescent="0.25">
      <c r="A42" s="19"/>
      <c r="B42" s="198" t="s">
        <v>88</v>
      </c>
      <c r="C42" s="198" t="s">
        <v>6</v>
      </c>
      <c r="D42" s="198">
        <v>711</v>
      </c>
      <c r="E42" s="198" t="s">
        <v>141</v>
      </c>
      <c r="F42" s="199">
        <v>6705</v>
      </c>
      <c r="G42" s="199">
        <v>1290</v>
      </c>
      <c r="H42" s="199">
        <v>74299</v>
      </c>
      <c r="I42" s="198">
        <v>248</v>
      </c>
      <c r="J42" s="198">
        <v>0.33</v>
      </c>
      <c r="K42" s="198">
        <v>50</v>
      </c>
      <c r="L42" s="198">
        <v>35</v>
      </c>
      <c r="M42" s="198">
        <v>42.5</v>
      </c>
      <c r="N42" s="198">
        <v>45</v>
      </c>
      <c r="O42" s="20" t="s">
        <v>230</v>
      </c>
      <c r="P42" s="21" t="s">
        <v>1</v>
      </c>
    </row>
    <row r="43" spans="1:16" ht="25.5" x14ac:dyDescent="0.25">
      <c r="A43" s="19"/>
      <c r="B43" s="198" t="s">
        <v>88</v>
      </c>
      <c r="C43" s="198" t="s">
        <v>6</v>
      </c>
      <c r="D43" s="198">
        <v>713</v>
      </c>
      <c r="E43" s="198" t="s">
        <v>147</v>
      </c>
      <c r="F43" s="199">
        <v>24601</v>
      </c>
      <c r="G43" s="199">
        <v>4113</v>
      </c>
      <c r="H43" s="199">
        <v>253049</v>
      </c>
      <c r="I43" s="198">
        <v>361</v>
      </c>
      <c r="J43" s="198">
        <v>0.14000000000000001</v>
      </c>
      <c r="K43" s="198">
        <v>44</v>
      </c>
      <c r="L43" s="198">
        <v>63</v>
      </c>
      <c r="M43" s="198">
        <v>53.5</v>
      </c>
      <c r="N43" s="198">
        <v>58</v>
      </c>
      <c r="O43" s="20" t="s">
        <v>230</v>
      </c>
      <c r="P43" s="21" t="s">
        <v>1</v>
      </c>
    </row>
    <row r="44" spans="1:16" ht="25.5" x14ac:dyDescent="0.25">
      <c r="A44" s="19"/>
      <c r="B44" s="198" t="s">
        <v>88</v>
      </c>
      <c r="C44" s="198" t="s">
        <v>6</v>
      </c>
      <c r="D44" s="198">
        <v>813</v>
      </c>
      <c r="E44" s="198" t="s">
        <v>148</v>
      </c>
      <c r="F44" s="199">
        <v>42269</v>
      </c>
      <c r="G44" s="199">
        <v>5379</v>
      </c>
      <c r="H44" s="199">
        <v>363203</v>
      </c>
      <c r="I44" s="198">
        <v>415</v>
      </c>
      <c r="J44" s="198">
        <v>0.11</v>
      </c>
      <c r="K44" s="198">
        <v>42</v>
      </c>
      <c r="L44" s="198">
        <v>67</v>
      </c>
      <c r="M44" s="198">
        <v>54.5</v>
      </c>
      <c r="N44" s="198">
        <v>59</v>
      </c>
      <c r="O44" s="20" t="s">
        <v>230</v>
      </c>
      <c r="P44" s="21" t="s">
        <v>1</v>
      </c>
    </row>
    <row r="45" spans="1:16" x14ac:dyDescent="0.25">
      <c r="A45" s="19"/>
      <c r="B45" s="198" t="s">
        <v>88</v>
      </c>
      <c r="C45" s="198" t="s">
        <v>6</v>
      </c>
      <c r="D45" s="198">
        <v>611</v>
      </c>
      <c r="E45" s="198" t="s">
        <v>150</v>
      </c>
      <c r="F45" s="199">
        <v>17430</v>
      </c>
      <c r="G45" s="199">
        <v>3187</v>
      </c>
      <c r="H45" s="199">
        <v>386615</v>
      </c>
      <c r="I45" s="198">
        <v>303</v>
      </c>
      <c r="J45" s="198">
        <v>0.08</v>
      </c>
      <c r="K45" s="198">
        <v>48</v>
      </c>
      <c r="L45" s="198">
        <v>69</v>
      </c>
      <c r="M45" s="198">
        <v>58.5</v>
      </c>
      <c r="N45" s="198">
        <v>61</v>
      </c>
      <c r="O45" s="20" t="s">
        <v>230</v>
      </c>
      <c r="P45" s="21" t="s">
        <v>1</v>
      </c>
    </row>
    <row r="46" spans="1:16" x14ac:dyDescent="0.25">
      <c r="A46" s="19"/>
      <c r="B46" s="198" t="s">
        <v>88</v>
      </c>
      <c r="C46" s="198" t="s">
        <v>6</v>
      </c>
      <c r="D46" s="198">
        <v>511</v>
      </c>
      <c r="E46" s="198" t="s">
        <v>152</v>
      </c>
      <c r="F46" s="199">
        <v>6669</v>
      </c>
      <c r="G46" s="199">
        <v>1348</v>
      </c>
      <c r="H46" s="199">
        <v>148606</v>
      </c>
      <c r="I46" s="198">
        <v>175</v>
      </c>
      <c r="J46" s="198">
        <v>0.12</v>
      </c>
      <c r="K46" s="198">
        <v>54</v>
      </c>
      <c r="L46" s="198">
        <v>66</v>
      </c>
      <c r="M46" s="198">
        <v>60</v>
      </c>
      <c r="N46" s="198">
        <v>63</v>
      </c>
      <c r="O46" s="20" t="s">
        <v>230</v>
      </c>
      <c r="P46" s="21" t="s">
        <v>1</v>
      </c>
    </row>
    <row r="47" spans="1:16" x14ac:dyDescent="0.25">
      <c r="A47" s="19"/>
      <c r="B47" s="198" t="s">
        <v>88</v>
      </c>
      <c r="C47" s="198" t="s">
        <v>6</v>
      </c>
      <c r="D47" s="198">
        <v>517</v>
      </c>
      <c r="E47" s="198" t="s">
        <v>153</v>
      </c>
      <c r="F47" s="199">
        <v>3079</v>
      </c>
      <c r="G47" s="198">
        <v>747</v>
      </c>
      <c r="H47" s="199">
        <v>107395</v>
      </c>
      <c r="I47" s="198">
        <v>155</v>
      </c>
      <c r="J47" s="198">
        <v>0.14000000000000001</v>
      </c>
      <c r="K47" s="198">
        <v>59</v>
      </c>
      <c r="L47" s="198">
        <v>62</v>
      </c>
      <c r="M47" s="198">
        <v>60.5</v>
      </c>
      <c r="N47" s="198">
        <v>64</v>
      </c>
      <c r="O47" s="20" t="s">
        <v>230</v>
      </c>
      <c r="P47" s="21" t="s">
        <v>1</v>
      </c>
    </row>
    <row r="48" spans="1:16" ht="25.5" x14ac:dyDescent="0.25">
      <c r="A48" s="19"/>
      <c r="B48" s="198" t="s">
        <v>88</v>
      </c>
      <c r="C48" s="198" t="s">
        <v>6</v>
      </c>
      <c r="D48" s="198">
        <v>551</v>
      </c>
      <c r="E48" s="198" t="s">
        <v>79</v>
      </c>
      <c r="F48" s="199">
        <v>3886</v>
      </c>
      <c r="G48" s="198">
        <v>876</v>
      </c>
      <c r="H48" s="199">
        <v>84064</v>
      </c>
      <c r="I48" s="198">
        <v>124</v>
      </c>
      <c r="J48" s="198">
        <v>0.15</v>
      </c>
      <c r="K48" s="198">
        <v>63</v>
      </c>
      <c r="L48" s="198">
        <v>59</v>
      </c>
      <c r="M48" s="198">
        <v>61</v>
      </c>
      <c r="N48" s="198">
        <v>65</v>
      </c>
      <c r="O48" s="20" t="s">
        <v>230</v>
      </c>
      <c r="P48" s="21" t="s">
        <v>1</v>
      </c>
    </row>
    <row r="49" spans="1:16" x14ac:dyDescent="0.25">
      <c r="A49" s="19"/>
      <c r="B49" s="198" t="s">
        <v>88</v>
      </c>
      <c r="C49" s="198" t="s">
        <v>6</v>
      </c>
      <c r="D49" s="198">
        <v>814</v>
      </c>
      <c r="E49" s="198" t="s">
        <v>80</v>
      </c>
      <c r="F49" s="199">
        <v>24728</v>
      </c>
      <c r="G49" s="199">
        <v>6421</v>
      </c>
      <c r="H49" s="199">
        <v>37768</v>
      </c>
      <c r="I49" s="198">
        <v>72</v>
      </c>
      <c r="J49" s="198">
        <v>0.19</v>
      </c>
      <c r="K49" s="198">
        <v>70</v>
      </c>
      <c r="L49" s="198">
        <v>53</v>
      </c>
      <c r="M49" s="198">
        <v>61.5</v>
      </c>
      <c r="N49" s="198">
        <v>66</v>
      </c>
      <c r="O49" s="20" t="s">
        <v>230</v>
      </c>
      <c r="P49" s="21" t="s">
        <v>1</v>
      </c>
    </row>
    <row r="50" spans="1:16" ht="25.5" x14ac:dyDescent="0.25">
      <c r="A50" s="19"/>
      <c r="B50" s="198" t="s">
        <v>88</v>
      </c>
      <c r="C50" s="198" t="s">
        <v>6</v>
      </c>
      <c r="D50" s="198">
        <v>522</v>
      </c>
      <c r="E50" s="198" t="s">
        <v>156</v>
      </c>
      <c r="F50" s="199">
        <v>19211</v>
      </c>
      <c r="G50" s="199">
        <v>3371</v>
      </c>
      <c r="H50" s="199">
        <v>424621</v>
      </c>
      <c r="I50" s="198">
        <v>164</v>
      </c>
      <c r="J50" s="198">
        <v>0.04</v>
      </c>
      <c r="K50" s="198">
        <v>56</v>
      </c>
      <c r="L50" s="198">
        <v>71</v>
      </c>
      <c r="M50" s="198">
        <v>63.5</v>
      </c>
      <c r="N50" s="198">
        <v>69</v>
      </c>
      <c r="O50" s="20" t="s">
        <v>230</v>
      </c>
      <c r="P50" s="21" t="s">
        <v>1</v>
      </c>
    </row>
    <row r="51" spans="1:16" x14ac:dyDescent="0.25">
      <c r="A51" s="19"/>
      <c r="B51" s="198" t="s">
        <v>88</v>
      </c>
      <c r="C51" s="198" t="s">
        <v>6</v>
      </c>
      <c r="D51" s="198">
        <v>524</v>
      </c>
      <c r="E51" s="198" t="s">
        <v>157</v>
      </c>
      <c r="F51" s="199">
        <v>53014</v>
      </c>
      <c r="G51" s="199">
        <v>7916</v>
      </c>
      <c r="H51" s="199">
        <v>467637</v>
      </c>
      <c r="I51" s="198">
        <v>162</v>
      </c>
      <c r="J51" s="198">
        <v>0.03</v>
      </c>
      <c r="K51" s="198">
        <v>57</v>
      </c>
      <c r="L51" s="198">
        <v>72</v>
      </c>
      <c r="M51" s="198">
        <v>64.5</v>
      </c>
      <c r="N51" s="198">
        <v>70</v>
      </c>
      <c r="O51" s="20" t="s">
        <v>230</v>
      </c>
      <c r="P51" s="21" t="s">
        <v>1</v>
      </c>
    </row>
    <row r="52" spans="1:16" ht="25.5" x14ac:dyDescent="0.25">
      <c r="A52" s="19"/>
      <c r="B52" s="198" t="s">
        <v>88</v>
      </c>
      <c r="C52" s="198" t="s">
        <v>6</v>
      </c>
      <c r="D52" s="198">
        <v>712</v>
      </c>
      <c r="E52" s="198" t="s">
        <v>78</v>
      </c>
      <c r="F52" s="199">
        <v>1459</v>
      </c>
      <c r="G52" s="198">
        <v>205</v>
      </c>
      <c r="H52" s="199">
        <v>44518</v>
      </c>
      <c r="I52" s="198">
        <v>60</v>
      </c>
      <c r="J52" s="198">
        <v>0.13</v>
      </c>
      <c r="K52" s="198">
        <v>72</v>
      </c>
      <c r="L52" s="198">
        <v>64</v>
      </c>
      <c r="M52" s="198">
        <v>68</v>
      </c>
      <c r="N52" s="198">
        <v>72</v>
      </c>
      <c r="O52" s="20" t="s">
        <v>230</v>
      </c>
      <c r="P52" s="21" t="s">
        <v>1</v>
      </c>
    </row>
    <row r="53" spans="1:16" x14ac:dyDescent="0.25">
      <c r="A53" s="19"/>
      <c r="B53" s="198" t="s">
        <v>88</v>
      </c>
      <c r="C53" s="198" t="s">
        <v>14</v>
      </c>
      <c r="D53" s="198">
        <v>424</v>
      </c>
      <c r="E53" s="198" t="s">
        <v>104</v>
      </c>
      <c r="F53" s="199">
        <v>30525</v>
      </c>
      <c r="G53" s="199">
        <v>5438</v>
      </c>
      <c r="H53" s="199">
        <v>472590</v>
      </c>
      <c r="I53" s="199">
        <v>2182</v>
      </c>
      <c r="J53" s="198">
        <v>0.46</v>
      </c>
      <c r="K53" s="198">
        <v>11</v>
      </c>
      <c r="L53" s="198">
        <v>18</v>
      </c>
      <c r="M53" s="198">
        <v>14.5</v>
      </c>
      <c r="N53" s="198">
        <v>8</v>
      </c>
      <c r="O53" s="20" t="s">
        <v>230</v>
      </c>
      <c r="P53" s="21" t="s">
        <v>1</v>
      </c>
    </row>
    <row r="54" spans="1:16" x14ac:dyDescent="0.25">
      <c r="A54" s="19"/>
      <c r="B54" s="198" t="s">
        <v>88</v>
      </c>
      <c r="C54" s="198" t="s">
        <v>14</v>
      </c>
      <c r="D54" s="198">
        <v>442</v>
      </c>
      <c r="E54" s="198" t="s">
        <v>111</v>
      </c>
      <c r="F54" s="199">
        <v>14328</v>
      </c>
      <c r="G54" s="199">
        <v>2320</v>
      </c>
      <c r="H54" s="199">
        <v>121876</v>
      </c>
      <c r="I54" s="198">
        <v>631</v>
      </c>
      <c r="J54" s="198">
        <v>0.52</v>
      </c>
      <c r="K54" s="198">
        <v>31</v>
      </c>
      <c r="L54" s="198">
        <v>13</v>
      </c>
      <c r="M54" s="198">
        <v>22</v>
      </c>
      <c r="N54" s="198">
        <v>17</v>
      </c>
      <c r="O54" s="20" t="s">
        <v>230</v>
      </c>
      <c r="P54" s="21" t="s">
        <v>1</v>
      </c>
    </row>
    <row r="55" spans="1:16" ht="25.5" x14ac:dyDescent="0.25">
      <c r="A55" s="19"/>
      <c r="B55" s="198" t="s">
        <v>88</v>
      </c>
      <c r="C55" s="198" t="s">
        <v>14</v>
      </c>
      <c r="D55" s="198">
        <v>444</v>
      </c>
      <c r="E55" s="198" t="s">
        <v>112</v>
      </c>
      <c r="F55" s="199">
        <v>20934</v>
      </c>
      <c r="G55" s="199">
        <v>3429</v>
      </c>
      <c r="H55" s="199">
        <v>252692</v>
      </c>
      <c r="I55" s="199">
        <v>1050</v>
      </c>
      <c r="J55" s="198">
        <v>0.4</v>
      </c>
      <c r="K55" s="198">
        <v>20</v>
      </c>
      <c r="L55" s="198">
        <v>24</v>
      </c>
      <c r="M55" s="198">
        <v>22</v>
      </c>
      <c r="N55" s="198">
        <v>18</v>
      </c>
      <c r="O55" s="20" t="s">
        <v>230</v>
      </c>
      <c r="P55" s="21" t="s">
        <v>1</v>
      </c>
    </row>
    <row r="56" spans="1:16" x14ac:dyDescent="0.25">
      <c r="A56" s="19"/>
      <c r="B56" s="198" t="s">
        <v>88</v>
      </c>
      <c r="C56" s="198" t="s">
        <v>14</v>
      </c>
      <c r="D56" s="198">
        <v>423</v>
      </c>
      <c r="E56" s="198" t="s">
        <v>114</v>
      </c>
      <c r="F56" s="199">
        <v>79558</v>
      </c>
      <c r="G56" s="199">
        <v>13627</v>
      </c>
      <c r="H56" s="199">
        <v>1069767</v>
      </c>
      <c r="I56" s="199">
        <v>3398</v>
      </c>
      <c r="J56" s="198">
        <v>0.32</v>
      </c>
      <c r="K56" s="198">
        <v>6</v>
      </c>
      <c r="L56" s="198">
        <v>40</v>
      </c>
      <c r="M56" s="198">
        <v>23</v>
      </c>
      <c r="N56" s="198">
        <v>19</v>
      </c>
      <c r="O56" s="20" t="s">
        <v>230</v>
      </c>
      <c r="P56" s="21" t="s">
        <v>1</v>
      </c>
    </row>
    <row r="57" spans="1:16" x14ac:dyDescent="0.25">
      <c r="A57" s="19"/>
      <c r="B57" s="198" t="s">
        <v>88</v>
      </c>
      <c r="C57" s="198" t="s">
        <v>14</v>
      </c>
      <c r="D57" s="198">
        <v>445</v>
      </c>
      <c r="E57" s="198" t="s">
        <v>123</v>
      </c>
      <c r="F57" s="199">
        <v>36643</v>
      </c>
      <c r="G57" s="199">
        <v>6828</v>
      </c>
      <c r="H57" s="199">
        <v>366672</v>
      </c>
      <c r="I57" s="199">
        <v>1112</v>
      </c>
      <c r="J57" s="198">
        <v>0.3</v>
      </c>
      <c r="K57" s="198">
        <v>19</v>
      </c>
      <c r="L57" s="198">
        <v>42</v>
      </c>
      <c r="M57" s="198">
        <v>30.5</v>
      </c>
      <c r="N57" s="198">
        <v>28</v>
      </c>
      <c r="O57" s="20" t="s">
        <v>230</v>
      </c>
      <c r="P57" s="21" t="s">
        <v>1</v>
      </c>
    </row>
    <row r="58" spans="1:16" x14ac:dyDescent="0.25">
      <c r="A58" s="19"/>
      <c r="B58" s="198" t="s">
        <v>88</v>
      </c>
      <c r="C58" s="198" t="s">
        <v>14</v>
      </c>
      <c r="D58" s="198">
        <v>441</v>
      </c>
      <c r="E58" s="198" t="s">
        <v>126</v>
      </c>
      <c r="F58" s="199">
        <v>33095</v>
      </c>
      <c r="G58" s="199">
        <v>5185</v>
      </c>
      <c r="H58" s="199">
        <v>616843</v>
      </c>
      <c r="I58" s="199">
        <v>1490</v>
      </c>
      <c r="J58" s="198">
        <v>0.24</v>
      </c>
      <c r="K58" s="198">
        <v>15</v>
      </c>
      <c r="L58" s="198">
        <v>47</v>
      </c>
      <c r="M58" s="198">
        <v>31</v>
      </c>
      <c r="N58" s="198">
        <v>31</v>
      </c>
      <c r="O58" s="20" t="s">
        <v>230</v>
      </c>
      <c r="P58" s="21" t="s">
        <v>1</v>
      </c>
    </row>
    <row r="59" spans="1:16" x14ac:dyDescent="0.25">
      <c r="A59" s="19"/>
      <c r="B59" s="198" t="s">
        <v>88</v>
      </c>
      <c r="C59" s="198" t="s">
        <v>14</v>
      </c>
      <c r="D59" s="198">
        <v>454</v>
      </c>
      <c r="E59" s="198" t="s">
        <v>140</v>
      </c>
      <c r="F59" s="199">
        <v>7702</v>
      </c>
      <c r="G59" s="199">
        <v>1586</v>
      </c>
      <c r="H59" s="199">
        <v>101958</v>
      </c>
      <c r="I59" s="198">
        <v>327</v>
      </c>
      <c r="J59" s="198">
        <v>0.32</v>
      </c>
      <c r="K59" s="198">
        <v>46</v>
      </c>
      <c r="L59" s="198">
        <v>39</v>
      </c>
      <c r="M59" s="198">
        <v>42.5</v>
      </c>
      <c r="N59" s="198">
        <v>46</v>
      </c>
      <c r="O59" s="20" t="s">
        <v>230</v>
      </c>
      <c r="P59" s="21" t="s">
        <v>1</v>
      </c>
    </row>
    <row r="60" spans="1:16" x14ac:dyDescent="0.25">
      <c r="A60" s="19"/>
      <c r="B60" s="198" t="s">
        <v>88</v>
      </c>
      <c r="C60" s="198" t="s">
        <v>14</v>
      </c>
      <c r="D60" s="198">
        <v>453</v>
      </c>
      <c r="E60" s="198" t="s">
        <v>139</v>
      </c>
      <c r="F60" s="199">
        <v>31815</v>
      </c>
      <c r="G60" s="199">
        <v>6093</v>
      </c>
      <c r="H60" s="199">
        <v>220150</v>
      </c>
      <c r="I60" s="198">
        <v>522</v>
      </c>
      <c r="J60" s="198">
        <v>0.24</v>
      </c>
      <c r="K60" s="198">
        <v>37</v>
      </c>
      <c r="L60" s="198">
        <v>48</v>
      </c>
      <c r="M60" s="198">
        <v>42.5</v>
      </c>
      <c r="N60" s="198">
        <v>47</v>
      </c>
      <c r="O60" s="20" t="s">
        <v>230</v>
      </c>
      <c r="P60" s="21" t="s">
        <v>1</v>
      </c>
    </row>
    <row r="61" spans="1:16" x14ac:dyDescent="0.25">
      <c r="A61" s="19"/>
      <c r="B61" s="198" t="s">
        <v>88</v>
      </c>
      <c r="C61" s="198" t="s">
        <v>14</v>
      </c>
      <c r="D61" s="198">
        <v>447</v>
      </c>
      <c r="E61" s="198" t="s">
        <v>81</v>
      </c>
      <c r="F61" s="199">
        <v>16189</v>
      </c>
      <c r="G61" s="199">
        <v>3100</v>
      </c>
      <c r="H61" s="199">
        <v>153899</v>
      </c>
      <c r="I61" s="198">
        <v>354</v>
      </c>
      <c r="J61" s="198">
        <v>0.23</v>
      </c>
      <c r="K61" s="198">
        <v>45</v>
      </c>
      <c r="L61" s="198">
        <v>49</v>
      </c>
      <c r="M61" s="198">
        <v>47</v>
      </c>
      <c r="N61" s="198">
        <v>51</v>
      </c>
      <c r="O61" s="20" t="s">
        <v>230</v>
      </c>
      <c r="P61" s="21" t="s">
        <v>1</v>
      </c>
    </row>
    <row r="62" spans="1:16" ht="25.5" x14ac:dyDescent="0.25">
      <c r="A62" s="19"/>
      <c r="B62" s="198" t="s">
        <v>88</v>
      </c>
      <c r="C62" s="198" t="s">
        <v>14</v>
      </c>
      <c r="D62" s="198">
        <v>425</v>
      </c>
      <c r="E62" s="198" t="s">
        <v>82</v>
      </c>
      <c r="F62" s="199">
        <v>45169</v>
      </c>
      <c r="G62" s="199">
        <v>9607</v>
      </c>
      <c r="H62" s="199">
        <v>204636</v>
      </c>
      <c r="I62" s="198">
        <v>400</v>
      </c>
      <c r="J62" s="198">
        <v>0.19</v>
      </c>
      <c r="K62" s="198">
        <v>43</v>
      </c>
      <c r="L62" s="198">
        <v>55</v>
      </c>
      <c r="M62" s="198">
        <v>49</v>
      </c>
      <c r="N62" s="198">
        <v>52</v>
      </c>
      <c r="O62" s="20" t="s">
        <v>230</v>
      </c>
      <c r="P62" s="21" t="s">
        <v>1</v>
      </c>
    </row>
    <row r="63" spans="1:16" x14ac:dyDescent="0.25">
      <c r="A63" s="19"/>
      <c r="B63" s="198" t="s">
        <v>88</v>
      </c>
      <c r="C63" s="198" t="s">
        <v>14</v>
      </c>
      <c r="D63" s="198">
        <v>452</v>
      </c>
      <c r="E63" s="198" t="s">
        <v>145</v>
      </c>
      <c r="F63" s="199">
        <v>2694</v>
      </c>
      <c r="G63" s="198">
        <v>582</v>
      </c>
      <c r="H63" s="199">
        <v>44484</v>
      </c>
      <c r="I63" s="198">
        <v>136</v>
      </c>
      <c r="J63" s="198">
        <v>0.31</v>
      </c>
      <c r="K63" s="198">
        <v>61</v>
      </c>
      <c r="L63" s="198">
        <v>41</v>
      </c>
      <c r="M63" s="198">
        <v>51</v>
      </c>
      <c r="N63" s="198">
        <v>54</v>
      </c>
      <c r="O63" s="20" t="s">
        <v>230</v>
      </c>
      <c r="P63" s="21" t="s">
        <v>1</v>
      </c>
    </row>
    <row r="64" spans="1:16" x14ac:dyDescent="0.25">
      <c r="A64" s="19"/>
      <c r="B64" s="198" t="s">
        <v>88</v>
      </c>
      <c r="C64" s="198" t="s">
        <v>14</v>
      </c>
      <c r="D64" s="198">
        <v>443</v>
      </c>
      <c r="E64" s="198" t="s">
        <v>83</v>
      </c>
      <c r="F64" s="199">
        <v>10700</v>
      </c>
      <c r="G64" s="199">
        <v>2254</v>
      </c>
      <c r="H64" s="199">
        <v>94204</v>
      </c>
      <c r="I64" s="198">
        <v>189</v>
      </c>
      <c r="J64" s="198">
        <v>0.2</v>
      </c>
      <c r="K64" s="198">
        <v>51</v>
      </c>
      <c r="L64" s="198">
        <v>52</v>
      </c>
      <c r="M64" s="198">
        <v>51.5</v>
      </c>
      <c r="N64" s="198">
        <v>55</v>
      </c>
      <c r="O64" s="20" t="s">
        <v>230</v>
      </c>
      <c r="P64" s="21" t="s">
        <v>1</v>
      </c>
    </row>
    <row r="65" spans="1:16" x14ac:dyDescent="0.25">
      <c r="A65" s="19"/>
      <c r="B65" s="198" t="s">
        <v>88</v>
      </c>
      <c r="C65" s="198" t="s">
        <v>14</v>
      </c>
      <c r="D65" s="198">
        <v>448</v>
      </c>
      <c r="E65" s="198" t="s">
        <v>146</v>
      </c>
      <c r="F65" s="199">
        <v>16479</v>
      </c>
      <c r="G65" s="199">
        <v>3045</v>
      </c>
      <c r="H65" s="199">
        <v>188591</v>
      </c>
      <c r="I65" s="198">
        <v>301</v>
      </c>
      <c r="J65" s="198">
        <v>0.16</v>
      </c>
      <c r="K65" s="198">
        <v>49</v>
      </c>
      <c r="L65" s="198">
        <v>58</v>
      </c>
      <c r="M65" s="198">
        <v>53.5</v>
      </c>
      <c r="N65" s="198">
        <v>57</v>
      </c>
      <c r="O65" s="20" t="s">
        <v>230</v>
      </c>
      <c r="P65" s="21" t="s">
        <v>1</v>
      </c>
    </row>
    <row r="66" spans="1:16" ht="25.5" x14ac:dyDescent="0.25">
      <c r="A66" s="19"/>
      <c r="B66" s="198" t="s">
        <v>88</v>
      </c>
      <c r="C66" s="198" t="s">
        <v>14</v>
      </c>
      <c r="D66" s="198">
        <v>451</v>
      </c>
      <c r="E66" s="198" t="s">
        <v>151</v>
      </c>
      <c r="F66" s="199">
        <v>13923</v>
      </c>
      <c r="G66" s="199">
        <v>2580</v>
      </c>
      <c r="H66" s="199">
        <v>105695</v>
      </c>
      <c r="I66" s="198">
        <v>155</v>
      </c>
      <c r="J66" s="198">
        <v>0.15</v>
      </c>
      <c r="K66" s="198">
        <v>59</v>
      </c>
      <c r="L66" s="198">
        <v>61</v>
      </c>
      <c r="M66" s="198">
        <v>60</v>
      </c>
      <c r="N66" s="198">
        <v>62</v>
      </c>
      <c r="O66" s="20" t="s">
        <v>230</v>
      </c>
      <c r="P66" s="21" t="s">
        <v>1</v>
      </c>
    </row>
    <row r="67" spans="1:16" x14ac:dyDescent="0.25">
      <c r="A67" s="19"/>
      <c r="B67" s="198" t="s">
        <v>88</v>
      </c>
      <c r="C67" s="198" t="s">
        <v>14</v>
      </c>
      <c r="D67" s="198">
        <v>446</v>
      </c>
      <c r="E67" s="198" t="s">
        <v>84</v>
      </c>
      <c r="F67" s="199">
        <v>11726</v>
      </c>
      <c r="G67" s="199">
        <v>1919</v>
      </c>
      <c r="H67" s="199">
        <v>121262</v>
      </c>
      <c r="I67" s="198">
        <v>109</v>
      </c>
      <c r="J67" s="198">
        <v>0.09</v>
      </c>
      <c r="K67" s="198">
        <v>67</v>
      </c>
      <c r="L67" s="198">
        <v>68</v>
      </c>
      <c r="M67" s="198">
        <v>67.5</v>
      </c>
      <c r="N67" s="198">
        <v>71</v>
      </c>
      <c r="O67" s="20" t="s">
        <v>230</v>
      </c>
      <c r="P67" s="21" t="s">
        <v>1</v>
      </c>
    </row>
    <row r="68" spans="1:16" x14ac:dyDescent="0.25">
      <c r="A68" s="19"/>
      <c r="B68" s="198" t="s">
        <v>88</v>
      </c>
      <c r="C68" s="198" t="s">
        <v>13</v>
      </c>
      <c r="D68" s="198">
        <v>484</v>
      </c>
      <c r="E68" s="198" t="s">
        <v>102</v>
      </c>
      <c r="F68" s="199">
        <v>35901</v>
      </c>
      <c r="G68" s="199">
        <v>6767</v>
      </c>
      <c r="H68" s="199">
        <v>434508</v>
      </c>
      <c r="I68" s="199">
        <v>2433</v>
      </c>
      <c r="J68" s="198">
        <v>0.56000000000000005</v>
      </c>
      <c r="K68" s="198">
        <v>9</v>
      </c>
      <c r="L68" s="198">
        <v>11</v>
      </c>
      <c r="M68" s="198">
        <v>10</v>
      </c>
      <c r="N68" s="198">
        <v>6</v>
      </c>
      <c r="O68" s="20" t="s">
        <v>230</v>
      </c>
      <c r="P68" s="21" t="s">
        <v>1</v>
      </c>
    </row>
    <row r="69" spans="1:16" x14ac:dyDescent="0.25">
      <c r="A69" s="19"/>
      <c r="B69" s="198" t="s">
        <v>88</v>
      </c>
      <c r="C69" s="198" t="s">
        <v>13</v>
      </c>
      <c r="D69" s="198">
        <v>493</v>
      </c>
      <c r="E69" s="198" t="s">
        <v>30</v>
      </c>
      <c r="F69" s="199">
        <v>3068</v>
      </c>
      <c r="G69" s="198">
        <v>625</v>
      </c>
      <c r="H69" s="199">
        <v>88248</v>
      </c>
      <c r="I69" s="198">
        <v>667</v>
      </c>
      <c r="J69" s="198">
        <v>0.75</v>
      </c>
      <c r="K69" s="198">
        <v>29</v>
      </c>
      <c r="L69" s="198">
        <v>4</v>
      </c>
      <c r="M69" s="198">
        <v>16.5</v>
      </c>
      <c r="N69" s="198">
        <v>10</v>
      </c>
      <c r="O69" s="20" t="s">
        <v>230</v>
      </c>
      <c r="P69" s="21" t="s">
        <v>1</v>
      </c>
    </row>
    <row r="70" spans="1:16" x14ac:dyDescent="0.25">
      <c r="A70" s="19"/>
      <c r="B70" s="198" t="s">
        <v>88</v>
      </c>
      <c r="C70" s="198" t="s">
        <v>13</v>
      </c>
      <c r="D70" s="198">
        <v>481</v>
      </c>
      <c r="E70" s="198" t="s">
        <v>113</v>
      </c>
      <c r="F70" s="198">
        <v>873</v>
      </c>
      <c r="G70" s="198">
        <v>179</v>
      </c>
      <c r="H70" s="199">
        <v>92913</v>
      </c>
      <c r="I70" s="198">
        <v>560</v>
      </c>
      <c r="J70" s="198">
        <v>0.6</v>
      </c>
      <c r="K70" s="198">
        <v>36</v>
      </c>
      <c r="L70" s="198">
        <v>8</v>
      </c>
      <c r="M70" s="198">
        <v>22</v>
      </c>
      <c r="N70" s="198">
        <v>16</v>
      </c>
      <c r="O70" s="20" t="s">
        <v>230</v>
      </c>
      <c r="P70" s="21" t="s">
        <v>1</v>
      </c>
    </row>
    <row r="71" spans="1:16" x14ac:dyDescent="0.25">
      <c r="A71" s="19"/>
      <c r="B71" s="198" t="s">
        <v>88</v>
      </c>
      <c r="C71" s="198" t="s">
        <v>13</v>
      </c>
      <c r="D71" s="198">
        <v>492</v>
      </c>
      <c r="E71" s="198" t="s">
        <v>121</v>
      </c>
      <c r="F71" s="199">
        <v>2436</v>
      </c>
      <c r="G71" s="198">
        <v>555</v>
      </c>
      <c r="H71" s="199">
        <v>23190</v>
      </c>
      <c r="I71" s="198">
        <v>166</v>
      </c>
      <c r="J71" s="198">
        <v>0.71</v>
      </c>
      <c r="K71" s="198">
        <v>55</v>
      </c>
      <c r="L71" s="198">
        <v>5</v>
      </c>
      <c r="M71" s="198">
        <v>30</v>
      </c>
      <c r="N71" s="198">
        <v>26</v>
      </c>
      <c r="O71" s="20" t="s">
        <v>230</v>
      </c>
      <c r="P71" s="21" t="s">
        <v>1</v>
      </c>
    </row>
    <row r="72" spans="1:16" x14ac:dyDescent="0.25">
      <c r="A72" s="19"/>
      <c r="B72" s="198" t="s">
        <v>88</v>
      </c>
      <c r="C72" s="198" t="s">
        <v>13</v>
      </c>
      <c r="D72" s="198">
        <v>488</v>
      </c>
      <c r="E72" s="198" t="s">
        <v>134</v>
      </c>
      <c r="F72" s="199">
        <v>9835</v>
      </c>
      <c r="G72" s="199">
        <v>1857</v>
      </c>
      <c r="H72" s="199">
        <v>123105</v>
      </c>
      <c r="I72" s="198">
        <v>439</v>
      </c>
      <c r="J72" s="198">
        <v>0.35</v>
      </c>
      <c r="K72" s="198">
        <v>41</v>
      </c>
      <c r="L72" s="198">
        <v>34</v>
      </c>
      <c r="M72" s="198">
        <v>37.5</v>
      </c>
      <c r="N72" s="198">
        <v>39</v>
      </c>
      <c r="O72" s="20" t="s">
        <v>230</v>
      </c>
      <c r="P72" s="21" t="s">
        <v>1</v>
      </c>
    </row>
    <row r="73" spans="1:16" ht="25.5" x14ac:dyDescent="0.25">
      <c r="A73" s="19"/>
      <c r="B73" s="198" t="s">
        <v>88</v>
      </c>
      <c r="C73" s="198" t="s">
        <v>13</v>
      </c>
      <c r="D73" s="198">
        <v>485</v>
      </c>
      <c r="E73" s="198" t="s">
        <v>138</v>
      </c>
      <c r="F73" s="199">
        <v>2770</v>
      </c>
      <c r="G73" s="198">
        <v>592</v>
      </c>
      <c r="H73" s="199">
        <v>49090</v>
      </c>
      <c r="I73" s="198">
        <v>178</v>
      </c>
      <c r="J73" s="198">
        <v>0.36</v>
      </c>
      <c r="K73" s="198">
        <v>53</v>
      </c>
      <c r="L73" s="198">
        <v>31</v>
      </c>
      <c r="M73" s="198">
        <v>42</v>
      </c>
      <c r="N73" s="198">
        <v>44</v>
      </c>
      <c r="O73" s="20" t="s">
        <v>230</v>
      </c>
      <c r="P73" s="21" t="s">
        <v>1</v>
      </c>
    </row>
    <row r="74" spans="1:16" x14ac:dyDescent="0.25">
      <c r="A74" s="19"/>
      <c r="B74" s="198" t="s">
        <v>88</v>
      </c>
      <c r="C74" s="198" t="s">
        <v>13</v>
      </c>
      <c r="D74" s="198">
        <v>221</v>
      </c>
      <c r="E74" s="198" t="s">
        <v>149</v>
      </c>
      <c r="F74" s="199">
        <v>1579</v>
      </c>
      <c r="G74" s="198">
        <v>269</v>
      </c>
      <c r="H74" s="199">
        <v>41618</v>
      </c>
      <c r="I74" s="198">
        <v>115</v>
      </c>
      <c r="J74" s="198">
        <v>0.28000000000000003</v>
      </c>
      <c r="K74" s="198">
        <v>65</v>
      </c>
      <c r="L74" s="198">
        <v>45</v>
      </c>
      <c r="M74" s="198">
        <v>55</v>
      </c>
      <c r="N74" s="198">
        <v>60</v>
      </c>
      <c r="O74" s="20" t="s">
        <v>230</v>
      </c>
      <c r="P74" s="21" t="s">
        <v>1</v>
      </c>
    </row>
    <row r="75" spans="1:16" x14ac:dyDescent="0.25">
      <c r="A75" s="19"/>
      <c r="B75" s="198" t="s">
        <v>90</v>
      </c>
      <c r="C75" s="198" t="s">
        <v>9</v>
      </c>
      <c r="D75" s="198">
        <v>113</v>
      </c>
      <c r="E75" s="198" t="s">
        <v>95</v>
      </c>
      <c r="F75" s="198">
        <v>901</v>
      </c>
      <c r="G75" s="198">
        <v>177</v>
      </c>
      <c r="H75" s="199">
        <v>4923</v>
      </c>
      <c r="I75" s="198">
        <v>71</v>
      </c>
      <c r="J75" s="198">
        <v>1.38</v>
      </c>
      <c r="K75" s="198">
        <v>67</v>
      </c>
      <c r="L75" s="198">
        <v>1</v>
      </c>
      <c r="M75" s="198">
        <v>34</v>
      </c>
      <c r="N75" s="198">
        <v>33</v>
      </c>
      <c r="O75" s="20" t="s">
        <v>230</v>
      </c>
      <c r="P75" s="21" t="s">
        <v>1</v>
      </c>
    </row>
    <row r="76" spans="1:16" x14ac:dyDescent="0.25">
      <c r="A76" s="19"/>
      <c r="B76" s="198" t="s">
        <v>90</v>
      </c>
      <c r="C76" s="198" t="s">
        <v>9</v>
      </c>
      <c r="D76" s="198">
        <v>112</v>
      </c>
      <c r="E76" s="198" t="s">
        <v>155</v>
      </c>
      <c r="F76" s="199">
        <v>2869</v>
      </c>
      <c r="G76" s="198">
        <v>518</v>
      </c>
      <c r="H76" s="199">
        <v>44190</v>
      </c>
      <c r="I76" s="198">
        <v>170</v>
      </c>
      <c r="J76" s="198">
        <v>0.38</v>
      </c>
      <c r="K76" s="198">
        <v>53</v>
      </c>
      <c r="L76" s="198">
        <v>26</v>
      </c>
      <c r="M76" s="198">
        <v>39.5</v>
      </c>
      <c r="N76" s="198">
        <v>40</v>
      </c>
      <c r="O76" s="20" t="s">
        <v>230</v>
      </c>
      <c r="P76" s="21" t="s">
        <v>1</v>
      </c>
    </row>
    <row r="77" spans="1:16" ht="25.5" x14ac:dyDescent="0.25">
      <c r="A77" s="19"/>
      <c r="B77" s="198" t="s">
        <v>90</v>
      </c>
      <c r="C77" s="198" t="s">
        <v>9</v>
      </c>
      <c r="D77" s="198">
        <v>115</v>
      </c>
      <c r="E77" s="198" t="s">
        <v>96</v>
      </c>
      <c r="F77" s="199">
        <v>1563</v>
      </c>
      <c r="G77" s="198">
        <v>310</v>
      </c>
      <c r="H77" s="199">
        <v>13275</v>
      </c>
      <c r="I77" s="198">
        <v>69</v>
      </c>
      <c r="J77" s="198">
        <v>0.52</v>
      </c>
      <c r="K77" s="198">
        <v>70</v>
      </c>
      <c r="L77" s="198">
        <v>13</v>
      </c>
      <c r="M77" s="198">
        <v>41.5</v>
      </c>
      <c r="N77" s="198">
        <v>44</v>
      </c>
      <c r="O77" s="20" t="s">
        <v>230</v>
      </c>
      <c r="P77" s="21" t="s">
        <v>1</v>
      </c>
    </row>
    <row r="78" spans="1:16" x14ac:dyDescent="0.25">
      <c r="A78" s="19"/>
      <c r="B78" s="198" t="s">
        <v>90</v>
      </c>
      <c r="C78" s="198" t="s">
        <v>9</v>
      </c>
      <c r="D78" s="198">
        <v>111</v>
      </c>
      <c r="E78" s="198" t="s">
        <v>154</v>
      </c>
      <c r="F78" s="199">
        <v>5443</v>
      </c>
      <c r="G78" s="198">
        <v>871</v>
      </c>
      <c r="H78" s="199">
        <v>81490</v>
      </c>
      <c r="I78" s="198">
        <v>167</v>
      </c>
      <c r="J78" s="198">
        <v>0.2</v>
      </c>
      <c r="K78" s="198">
        <v>54</v>
      </c>
      <c r="L78" s="198">
        <v>44</v>
      </c>
      <c r="M78" s="198">
        <v>49</v>
      </c>
      <c r="N78" s="198">
        <v>51</v>
      </c>
      <c r="O78" s="20" t="s">
        <v>230</v>
      </c>
      <c r="P78" s="21" t="s">
        <v>1</v>
      </c>
    </row>
    <row r="79" spans="1:16" x14ac:dyDescent="0.25">
      <c r="A79" s="19"/>
      <c r="B79" s="198" t="s">
        <v>90</v>
      </c>
      <c r="C79" s="198" t="s">
        <v>3</v>
      </c>
      <c r="D79" s="198">
        <v>238</v>
      </c>
      <c r="E79" s="198" t="s">
        <v>103</v>
      </c>
      <c r="F79" s="199">
        <v>158932</v>
      </c>
      <c r="G79" s="199">
        <v>26240</v>
      </c>
      <c r="H79" s="199">
        <v>1341385</v>
      </c>
      <c r="I79" s="199">
        <v>5975</v>
      </c>
      <c r="J79" s="198">
        <v>0.44</v>
      </c>
      <c r="K79" s="198">
        <v>2</v>
      </c>
      <c r="L79" s="198">
        <v>20</v>
      </c>
      <c r="M79" s="198">
        <v>11</v>
      </c>
      <c r="N79" s="198">
        <v>6</v>
      </c>
      <c r="O79" s="20" t="s">
        <v>230</v>
      </c>
      <c r="P79" s="21" t="s">
        <v>1</v>
      </c>
    </row>
    <row r="80" spans="1:16" x14ac:dyDescent="0.25">
      <c r="A80" s="19"/>
      <c r="B80" s="198" t="s">
        <v>90</v>
      </c>
      <c r="C80" s="198" t="s">
        <v>3</v>
      </c>
      <c r="D80" s="198">
        <v>237</v>
      </c>
      <c r="E80" s="198" t="s">
        <v>118</v>
      </c>
      <c r="F80" s="199">
        <v>13307</v>
      </c>
      <c r="G80" s="199">
        <v>2371</v>
      </c>
      <c r="H80" s="199">
        <v>214010</v>
      </c>
      <c r="I80" s="199">
        <v>1307</v>
      </c>
      <c r="J80" s="198">
        <v>0.61</v>
      </c>
      <c r="K80" s="198">
        <v>16</v>
      </c>
      <c r="L80" s="198">
        <v>9</v>
      </c>
      <c r="M80" s="198">
        <v>12.5</v>
      </c>
      <c r="N80" s="198">
        <v>7</v>
      </c>
      <c r="O80" s="20" t="s">
        <v>230</v>
      </c>
      <c r="P80" s="21" t="s">
        <v>1</v>
      </c>
    </row>
    <row r="81" spans="1:16" x14ac:dyDescent="0.25">
      <c r="A81" s="19"/>
      <c r="B81" s="198" t="s">
        <v>90</v>
      </c>
      <c r="C81" s="198" t="s">
        <v>3</v>
      </c>
      <c r="D81" s="198">
        <v>236</v>
      </c>
      <c r="E81" s="198" t="s">
        <v>109</v>
      </c>
      <c r="F81" s="199">
        <v>66160</v>
      </c>
      <c r="G81" s="199">
        <v>12608</v>
      </c>
      <c r="H81" s="199">
        <v>445819</v>
      </c>
      <c r="I81" s="199">
        <v>1715</v>
      </c>
      <c r="J81" s="198">
        <v>0.38</v>
      </c>
      <c r="K81" s="198">
        <v>12</v>
      </c>
      <c r="L81" s="198">
        <v>27</v>
      </c>
      <c r="M81" s="198">
        <v>19.5</v>
      </c>
      <c r="N81" s="198">
        <v>16</v>
      </c>
      <c r="O81" s="20" t="s">
        <v>230</v>
      </c>
      <c r="P81" s="21" t="s">
        <v>1</v>
      </c>
    </row>
    <row r="82" spans="1:16" x14ac:dyDescent="0.25">
      <c r="A82" s="19"/>
      <c r="B82" s="198" t="s">
        <v>90</v>
      </c>
      <c r="C82" s="198" t="s">
        <v>10</v>
      </c>
      <c r="D82" s="198">
        <v>623</v>
      </c>
      <c r="E82" s="198" t="s">
        <v>97</v>
      </c>
      <c r="F82" s="199">
        <v>12341</v>
      </c>
      <c r="G82" s="199">
        <v>2034</v>
      </c>
      <c r="H82" s="199">
        <v>909249</v>
      </c>
      <c r="I82" s="199">
        <v>2085</v>
      </c>
      <c r="J82" s="198">
        <v>0.23</v>
      </c>
      <c r="K82" s="198">
        <v>11</v>
      </c>
      <c r="L82" s="198">
        <v>39</v>
      </c>
      <c r="M82" s="198">
        <v>25</v>
      </c>
      <c r="N82" s="198">
        <v>22</v>
      </c>
      <c r="O82" s="20" t="s">
        <v>230</v>
      </c>
      <c r="P82" s="21" t="s">
        <v>1</v>
      </c>
    </row>
    <row r="83" spans="1:16" x14ac:dyDescent="0.25">
      <c r="A83" s="19"/>
      <c r="B83" s="198" t="s">
        <v>90</v>
      </c>
      <c r="C83" s="198" t="s">
        <v>10</v>
      </c>
      <c r="D83" s="198">
        <v>624</v>
      </c>
      <c r="E83" s="198" t="s">
        <v>130</v>
      </c>
      <c r="F83" s="199">
        <v>27426</v>
      </c>
      <c r="G83" s="199">
        <v>4597</v>
      </c>
      <c r="H83" s="199">
        <v>519653</v>
      </c>
      <c r="I83" s="198">
        <v>924</v>
      </c>
      <c r="J83" s="198">
        <v>0.17</v>
      </c>
      <c r="K83" s="198">
        <v>21</v>
      </c>
      <c r="L83" s="198">
        <v>51</v>
      </c>
      <c r="M83" s="198">
        <v>36</v>
      </c>
      <c r="N83" s="198">
        <v>36</v>
      </c>
      <c r="O83" s="20" t="s">
        <v>230</v>
      </c>
      <c r="P83" s="21" t="s">
        <v>1</v>
      </c>
    </row>
    <row r="84" spans="1:16" x14ac:dyDescent="0.25">
      <c r="A84" s="19"/>
      <c r="B84" s="198" t="s">
        <v>90</v>
      </c>
      <c r="C84" s="198" t="s">
        <v>10</v>
      </c>
      <c r="D84" s="198">
        <v>622</v>
      </c>
      <c r="E84" s="198" t="s">
        <v>120</v>
      </c>
      <c r="F84" s="198">
        <v>677</v>
      </c>
      <c r="G84" s="198">
        <v>147</v>
      </c>
      <c r="H84" s="199">
        <v>164343</v>
      </c>
      <c r="I84" s="198">
        <v>224</v>
      </c>
      <c r="J84" s="198">
        <v>0.14000000000000001</v>
      </c>
      <c r="K84" s="198">
        <v>49</v>
      </c>
      <c r="L84" s="198">
        <v>56</v>
      </c>
      <c r="M84" s="198">
        <v>52.5</v>
      </c>
      <c r="N84" s="198">
        <v>59</v>
      </c>
      <c r="O84" s="20" t="s">
        <v>230</v>
      </c>
      <c r="P84" s="21" t="s">
        <v>1</v>
      </c>
    </row>
    <row r="85" spans="1:16" x14ac:dyDescent="0.25">
      <c r="A85" s="19"/>
      <c r="B85" s="198" t="s">
        <v>90</v>
      </c>
      <c r="C85" s="198" t="s">
        <v>4</v>
      </c>
      <c r="D85" s="198">
        <v>331</v>
      </c>
      <c r="E85" s="198" t="s">
        <v>100</v>
      </c>
      <c r="F85" s="199">
        <v>3948</v>
      </c>
      <c r="G85" s="198">
        <v>700</v>
      </c>
      <c r="H85" s="199">
        <v>204329</v>
      </c>
      <c r="I85" s="199">
        <v>2383</v>
      </c>
      <c r="J85" s="198">
        <v>1.0900000000000001</v>
      </c>
      <c r="K85" s="198">
        <v>7</v>
      </c>
      <c r="L85" s="198">
        <v>3</v>
      </c>
      <c r="M85" s="198">
        <v>5</v>
      </c>
      <c r="N85" s="198">
        <v>1</v>
      </c>
      <c r="O85" s="20" t="s">
        <v>230</v>
      </c>
      <c r="P85" s="21" t="s">
        <v>1</v>
      </c>
    </row>
    <row r="86" spans="1:16" x14ac:dyDescent="0.25">
      <c r="A86" s="19"/>
      <c r="B86" s="198" t="s">
        <v>90</v>
      </c>
      <c r="C86" s="198" t="s">
        <v>4</v>
      </c>
      <c r="D86" s="198">
        <v>332</v>
      </c>
      <c r="E86" s="198" t="s">
        <v>101</v>
      </c>
      <c r="F86" s="199">
        <v>37153</v>
      </c>
      <c r="G86" s="199">
        <v>5465</v>
      </c>
      <c r="H86" s="199">
        <v>838440</v>
      </c>
      <c r="I86" s="199">
        <v>5296</v>
      </c>
      <c r="J86" s="198">
        <v>0.63</v>
      </c>
      <c r="K86" s="198">
        <v>3</v>
      </c>
      <c r="L86" s="198">
        <v>8</v>
      </c>
      <c r="M86" s="198">
        <v>5.5</v>
      </c>
      <c r="N86" s="198">
        <v>2</v>
      </c>
      <c r="O86" s="20" t="s">
        <v>230</v>
      </c>
      <c r="P86" s="21" t="s">
        <v>1</v>
      </c>
    </row>
    <row r="87" spans="1:16" x14ac:dyDescent="0.25">
      <c r="A87" s="19"/>
      <c r="B87" s="198" t="s">
        <v>90</v>
      </c>
      <c r="C87" s="198" t="s">
        <v>4</v>
      </c>
      <c r="D87" s="198">
        <v>336</v>
      </c>
      <c r="E87" s="198" t="s">
        <v>98</v>
      </c>
      <c r="F87" s="199">
        <v>5815</v>
      </c>
      <c r="G87" s="199">
        <v>1034</v>
      </c>
      <c r="H87" s="199">
        <v>432020</v>
      </c>
      <c r="I87" s="199">
        <v>2268</v>
      </c>
      <c r="J87" s="198">
        <v>0.52</v>
      </c>
      <c r="K87" s="198">
        <v>8</v>
      </c>
      <c r="L87" s="198">
        <v>12</v>
      </c>
      <c r="M87" s="198">
        <v>10</v>
      </c>
      <c r="N87" s="198">
        <v>4</v>
      </c>
      <c r="O87" s="20" t="s">
        <v>230</v>
      </c>
      <c r="P87" s="21" t="s">
        <v>1</v>
      </c>
    </row>
    <row r="88" spans="1:16" ht="25.5" x14ac:dyDescent="0.25">
      <c r="A88" s="19"/>
      <c r="B88" s="198" t="s">
        <v>90</v>
      </c>
      <c r="C88" s="198" t="s">
        <v>4</v>
      </c>
      <c r="D88" s="198">
        <v>326</v>
      </c>
      <c r="E88" s="198" t="s">
        <v>99</v>
      </c>
      <c r="F88" s="199">
        <v>8047</v>
      </c>
      <c r="G88" s="199">
        <v>1261</v>
      </c>
      <c r="H88" s="199">
        <v>393568</v>
      </c>
      <c r="I88" s="199">
        <v>2135</v>
      </c>
      <c r="J88" s="198">
        <v>0.54</v>
      </c>
      <c r="K88" s="198">
        <v>10</v>
      </c>
      <c r="L88" s="198">
        <v>11</v>
      </c>
      <c r="M88" s="198">
        <v>10.5</v>
      </c>
      <c r="N88" s="198">
        <v>5</v>
      </c>
      <c r="O88" s="20" t="s">
        <v>230</v>
      </c>
      <c r="P88" s="21" t="s">
        <v>1</v>
      </c>
    </row>
    <row r="89" spans="1:16" x14ac:dyDescent="0.25">
      <c r="A89" s="19"/>
      <c r="B89" s="198" t="s">
        <v>90</v>
      </c>
      <c r="C89" s="198" t="s">
        <v>4</v>
      </c>
      <c r="D89" s="198">
        <v>321</v>
      </c>
      <c r="E89" s="198" t="s">
        <v>115</v>
      </c>
      <c r="F89" s="199">
        <v>5995</v>
      </c>
      <c r="G89" s="199">
        <v>1036</v>
      </c>
      <c r="H89" s="199">
        <v>116070</v>
      </c>
      <c r="I89" s="198">
        <v>804</v>
      </c>
      <c r="J89" s="198">
        <v>0.69</v>
      </c>
      <c r="K89" s="198">
        <v>23</v>
      </c>
      <c r="L89" s="198">
        <v>5</v>
      </c>
      <c r="M89" s="198">
        <v>14</v>
      </c>
      <c r="N89" s="198">
        <v>9</v>
      </c>
      <c r="O89" s="20" t="s">
        <v>230</v>
      </c>
      <c r="P89" s="21" t="s">
        <v>1</v>
      </c>
    </row>
    <row r="90" spans="1:16" ht="25.5" x14ac:dyDescent="0.25">
      <c r="A90" s="19"/>
      <c r="B90" s="198" t="s">
        <v>90</v>
      </c>
      <c r="C90" s="198" t="s">
        <v>4</v>
      </c>
      <c r="D90" s="198">
        <v>327</v>
      </c>
      <c r="E90" s="198" t="s">
        <v>105</v>
      </c>
      <c r="F90" s="199">
        <v>6203</v>
      </c>
      <c r="G90" s="199">
        <v>1027</v>
      </c>
      <c r="H90" s="199">
        <v>174501</v>
      </c>
      <c r="I90" s="198">
        <v>944</v>
      </c>
      <c r="J90" s="198">
        <v>0.54</v>
      </c>
      <c r="K90" s="198">
        <v>20</v>
      </c>
      <c r="L90" s="198">
        <v>10</v>
      </c>
      <c r="M90" s="198">
        <v>15</v>
      </c>
      <c r="N90" s="198">
        <v>11</v>
      </c>
      <c r="O90" s="20" t="s">
        <v>230</v>
      </c>
      <c r="P90" s="21" t="s">
        <v>1</v>
      </c>
    </row>
    <row r="91" spans="1:16" x14ac:dyDescent="0.25">
      <c r="A91" s="19"/>
      <c r="B91" s="198" t="s">
        <v>90</v>
      </c>
      <c r="C91" s="198" t="s">
        <v>4</v>
      </c>
      <c r="D91" s="198">
        <v>333</v>
      </c>
      <c r="E91" s="198" t="s">
        <v>110</v>
      </c>
      <c r="F91" s="199">
        <v>20109</v>
      </c>
      <c r="G91" s="199">
        <v>3011</v>
      </c>
      <c r="H91" s="199">
        <v>533894</v>
      </c>
      <c r="I91" s="199">
        <v>2179</v>
      </c>
      <c r="J91" s="198">
        <v>0.41</v>
      </c>
      <c r="K91" s="198">
        <v>9</v>
      </c>
      <c r="L91" s="198">
        <v>22</v>
      </c>
      <c r="M91" s="198">
        <v>15.5</v>
      </c>
      <c r="N91" s="198">
        <v>12</v>
      </c>
      <c r="O91" s="20" t="s">
        <v>230</v>
      </c>
      <c r="P91" s="21" t="s">
        <v>1</v>
      </c>
    </row>
    <row r="92" spans="1:16" x14ac:dyDescent="0.25">
      <c r="A92" s="19"/>
      <c r="B92" s="198" t="s">
        <v>90</v>
      </c>
      <c r="C92" s="198" t="s">
        <v>4</v>
      </c>
      <c r="D92" s="198">
        <v>311</v>
      </c>
      <c r="E92" s="198" t="s">
        <v>108</v>
      </c>
      <c r="F92" s="199">
        <v>7636</v>
      </c>
      <c r="G92" s="199">
        <v>1332</v>
      </c>
      <c r="H92" s="199">
        <v>218168</v>
      </c>
      <c r="I92" s="198">
        <v>989</v>
      </c>
      <c r="J92" s="198">
        <v>0.45</v>
      </c>
      <c r="K92" s="198">
        <v>19</v>
      </c>
      <c r="L92" s="198">
        <v>18</v>
      </c>
      <c r="M92" s="198">
        <v>18.5</v>
      </c>
      <c r="N92" s="198">
        <v>14</v>
      </c>
      <c r="O92" s="20" t="s">
        <v>230</v>
      </c>
      <c r="P92" s="21" t="s">
        <v>1</v>
      </c>
    </row>
    <row r="93" spans="1:16" x14ac:dyDescent="0.25">
      <c r="A93" s="19"/>
      <c r="B93" s="198" t="s">
        <v>90</v>
      </c>
      <c r="C93" s="198" t="s">
        <v>4</v>
      </c>
      <c r="D93" s="198">
        <v>322</v>
      </c>
      <c r="E93" s="198" t="s">
        <v>119</v>
      </c>
      <c r="F93" s="199">
        <v>2935</v>
      </c>
      <c r="G93" s="198">
        <v>441</v>
      </c>
      <c r="H93" s="199">
        <v>134327</v>
      </c>
      <c r="I93" s="198">
        <v>637</v>
      </c>
      <c r="J93" s="198">
        <v>0.47</v>
      </c>
      <c r="K93" s="198">
        <v>28</v>
      </c>
      <c r="L93" s="198">
        <v>16</v>
      </c>
      <c r="M93" s="198">
        <v>22</v>
      </c>
      <c r="N93" s="198">
        <v>19</v>
      </c>
      <c r="O93" s="20" t="s">
        <v>230</v>
      </c>
      <c r="P93" s="21" t="s">
        <v>1</v>
      </c>
    </row>
    <row r="94" spans="1:16" ht="25.5" x14ac:dyDescent="0.25">
      <c r="A94" s="19"/>
      <c r="B94" s="198" t="s">
        <v>90</v>
      </c>
      <c r="C94" s="198" t="s">
        <v>4</v>
      </c>
      <c r="D94" s="198">
        <v>337</v>
      </c>
      <c r="E94" s="198" t="s">
        <v>116</v>
      </c>
      <c r="F94" s="199">
        <v>7066</v>
      </c>
      <c r="G94" s="199">
        <v>1207</v>
      </c>
      <c r="H94" s="199">
        <v>92094</v>
      </c>
      <c r="I94" s="198">
        <v>415</v>
      </c>
      <c r="J94" s="198">
        <v>0.45</v>
      </c>
      <c r="K94" s="198">
        <v>35</v>
      </c>
      <c r="L94" s="198">
        <v>19</v>
      </c>
      <c r="M94" s="198">
        <v>27</v>
      </c>
      <c r="N94" s="198">
        <v>24</v>
      </c>
      <c r="O94" s="20" t="s">
        <v>230</v>
      </c>
      <c r="P94" s="21" t="s">
        <v>1</v>
      </c>
    </row>
    <row r="95" spans="1:16" x14ac:dyDescent="0.25">
      <c r="A95" s="19"/>
      <c r="B95" s="198" t="s">
        <v>90</v>
      </c>
      <c r="C95" s="198" t="s">
        <v>4</v>
      </c>
      <c r="D95" s="198">
        <v>325</v>
      </c>
      <c r="E95" s="198" t="s">
        <v>124</v>
      </c>
      <c r="F95" s="199">
        <v>5364</v>
      </c>
      <c r="G95" s="198">
        <v>908</v>
      </c>
      <c r="H95" s="199">
        <v>232360</v>
      </c>
      <c r="I95" s="198">
        <v>748</v>
      </c>
      <c r="J95" s="198">
        <v>0.32</v>
      </c>
      <c r="K95" s="198">
        <v>25</v>
      </c>
      <c r="L95" s="198">
        <v>32</v>
      </c>
      <c r="M95" s="198">
        <v>28.5</v>
      </c>
      <c r="N95" s="198">
        <v>27</v>
      </c>
      <c r="O95" s="20" t="s">
        <v>230</v>
      </c>
      <c r="P95" s="21" t="s">
        <v>1</v>
      </c>
    </row>
    <row r="96" spans="1:16" x14ac:dyDescent="0.25">
      <c r="A96" s="19"/>
      <c r="B96" s="198" t="s">
        <v>90</v>
      </c>
      <c r="C96" s="198" t="s">
        <v>4</v>
      </c>
      <c r="D96" s="198">
        <v>339</v>
      </c>
      <c r="E96" s="198" t="s">
        <v>122</v>
      </c>
      <c r="F96" s="199">
        <v>10499</v>
      </c>
      <c r="G96" s="199">
        <v>1777</v>
      </c>
      <c r="H96" s="199">
        <v>191172</v>
      </c>
      <c r="I96" s="198">
        <v>632</v>
      </c>
      <c r="J96" s="198">
        <v>0.33</v>
      </c>
      <c r="K96" s="198">
        <v>29</v>
      </c>
      <c r="L96" s="198">
        <v>31</v>
      </c>
      <c r="M96" s="198">
        <v>30</v>
      </c>
      <c r="N96" s="198">
        <v>28</v>
      </c>
      <c r="O96" s="20" t="s">
        <v>230</v>
      </c>
      <c r="P96" s="21" t="s">
        <v>1</v>
      </c>
    </row>
    <row r="97" spans="1:16" ht="25.5" x14ac:dyDescent="0.25">
      <c r="A97" s="19"/>
      <c r="B97" s="198" t="s">
        <v>90</v>
      </c>
      <c r="C97" s="198" t="s">
        <v>4</v>
      </c>
      <c r="D97" s="198">
        <v>335</v>
      </c>
      <c r="E97" s="198" t="s">
        <v>125</v>
      </c>
      <c r="F97" s="199">
        <v>3067</v>
      </c>
      <c r="G97" s="198">
        <v>517</v>
      </c>
      <c r="H97" s="199">
        <v>109793</v>
      </c>
      <c r="I97" s="198">
        <v>336</v>
      </c>
      <c r="J97" s="198">
        <v>0.31</v>
      </c>
      <c r="K97" s="198">
        <v>41</v>
      </c>
      <c r="L97" s="198">
        <v>34</v>
      </c>
      <c r="M97" s="198">
        <v>37.5</v>
      </c>
      <c r="N97" s="198">
        <v>38</v>
      </c>
      <c r="O97" s="20" t="s">
        <v>230</v>
      </c>
      <c r="P97" s="21" t="s">
        <v>1</v>
      </c>
    </row>
    <row r="98" spans="1:16" x14ac:dyDescent="0.25">
      <c r="A98" s="19"/>
      <c r="B98" s="198" t="s">
        <v>90</v>
      </c>
      <c r="C98" s="198" t="s">
        <v>4</v>
      </c>
      <c r="D98" s="198">
        <v>323</v>
      </c>
      <c r="E98" s="198" t="s">
        <v>76</v>
      </c>
      <c r="F98" s="199">
        <v>14078</v>
      </c>
      <c r="G98" s="199">
        <v>2091</v>
      </c>
      <c r="H98" s="199">
        <v>236846</v>
      </c>
      <c r="I98" s="198">
        <v>457</v>
      </c>
      <c r="J98" s="198">
        <v>0.19</v>
      </c>
      <c r="K98" s="198">
        <v>32</v>
      </c>
      <c r="L98" s="198">
        <v>45</v>
      </c>
      <c r="M98" s="198">
        <v>38.5</v>
      </c>
      <c r="N98" s="198">
        <v>39</v>
      </c>
      <c r="O98" s="20" t="s">
        <v>230</v>
      </c>
      <c r="P98" s="21" t="s">
        <v>1</v>
      </c>
    </row>
    <row r="99" spans="1:16" ht="25.5" x14ac:dyDescent="0.25">
      <c r="A99" s="19"/>
      <c r="B99" s="198" t="s">
        <v>90</v>
      </c>
      <c r="C99" s="198" t="s">
        <v>4</v>
      </c>
      <c r="D99" s="198">
        <v>324</v>
      </c>
      <c r="E99" s="198" t="s">
        <v>77</v>
      </c>
      <c r="F99" s="198">
        <v>918</v>
      </c>
      <c r="G99" s="198">
        <v>149</v>
      </c>
      <c r="H99" s="199">
        <v>25746</v>
      </c>
      <c r="I99" s="198">
        <v>108</v>
      </c>
      <c r="J99" s="198">
        <v>0.42</v>
      </c>
      <c r="K99" s="198">
        <v>61</v>
      </c>
      <c r="L99" s="198">
        <v>21</v>
      </c>
      <c r="M99" s="198">
        <v>41</v>
      </c>
      <c r="N99" s="198">
        <v>43</v>
      </c>
      <c r="O99" s="20" t="s">
        <v>230</v>
      </c>
      <c r="P99" s="21" t="s">
        <v>1</v>
      </c>
    </row>
    <row r="100" spans="1:16" x14ac:dyDescent="0.25">
      <c r="A100" s="19"/>
      <c r="B100" s="198" t="s">
        <v>90</v>
      </c>
      <c r="C100" s="198" t="s">
        <v>4</v>
      </c>
      <c r="D100" s="198">
        <v>313</v>
      </c>
      <c r="E100" s="198" t="s">
        <v>131</v>
      </c>
      <c r="F100" s="198">
        <v>708</v>
      </c>
      <c r="G100" s="198">
        <v>142</v>
      </c>
      <c r="H100" s="199">
        <v>22415</v>
      </c>
      <c r="I100" s="198">
        <v>78</v>
      </c>
      <c r="J100" s="198">
        <v>0.35</v>
      </c>
      <c r="K100" s="198">
        <v>66</v>
      </c>
      <c r="L100" s="198">
        <v>29</v>
      </c>
      <c r="M100" s="198">
        <v>47.5</v>
      </c>
      <c r="N100" s="198">
        <v>50</v>
      </c>
      <c r="O100" s="20" t="s">
        <v>230</v>
      </c>
      <c r="P100" s="21" t="s">
        <v>1</v>
      </c>
    </row>
    <row r="101" spans="1:16" x14ac:dyDescent="0.25">
      <c r="A101" s="19"/>
      <c r="B101" s="198" t="s">
        <v>90</v>
      </c>
      <c r="C101" s="198" t="s">
        <v>4</v>
      </c>
      <c r="D101" s="198">
        <v>314</v>
      </c>
      <c r="E101" s="198" t="s">
        <v>133</v>
      </c>
      <c r="F101" s="199">
        <v>2351</v>
      </c>
      <c r="G101" s="198">
        <v>432</v>
      </c>
      <c r="H101" s="199">
        <v>33622</v>
      </c>
      <c r="I101" s="198">
        <v>88</v>
      </c>
      <c r="J101" s="198">
        <v>0.26</v>
      </c>
      <c r="K101" s="198">
        <v>64</v>
      </c>
      <c r="L101" s="198">
        <v>37</v>
      </c>
      <c r="M101" s="198">
        <v>50.5</v>
      </c>
      <c r="N101" s="198">
        <v>55</v>
      </c>
      <c r="O101" s="20" t="s">
        <v>230</v>
      </c>
      <c r="P101" s="21" t="s">
        <v>1</v>
      </c>
    </row>
    <row r="102" spans="1:16" ht="25.5" x14ac:dyDescent="0.25">
      <c r="A102" s="19"/>
      <c r="B102" s="198" t="s">
        <v>90</v>
      </c>
      <c r="C102" s="198" t="s">
        <v>4</v>
      </c>
      <c r="D102" s="198">
        <v>334</v>
      </c>
      <c r="E102" s="198" t="s">
        <v>144</v>
      </c>
      <c r="F102" s="199">
        <v>4932</v>
      </c>
      <c r="G102" s="198">
        <v>894</v>
      </c>
      <c r="H102" s="199">
        <v>160697</v>
      </c>
      <c r="I102" s="198">
        <v>190</v>
      </c>
      <c r="J102" s="198">
        <v>0.12</v>
      </c>
      <c r="K102" s="198">
        <v>50</v>
      </c>
      <c r="L102" s="198">
        <v>59</v>
      </c>
      <c r="M102" s="198">
        <v>54.5</v>
      </c>
      <c r="N102" s="198">
        <v>60</v>
      </c>
      <c r="O102" s="20" t="s">
        <v>230</v>
      </c>
      <c r="P102" s="21" t="s">
        <v>1</v>
      </c>
    </row>
    <row r="103" spans="1:16" x14ac:dyDescent="0.25">
      <c r="A103" s="19"/>
      <c r="B103" s="198" t="s">
        <v>90</v>
      </c>
      <c r="C103" s="198" t="s">
        <v>5</v>
      </c>
      <c r="D103" s="198">
        <v>212</v>
      </c>
      <c r="E103" s="198" t="s">
        <v>132</v>
      </c>
      <c r="F103" s="199">
        <v>1971</v>
      </c>
      <c r="G103" s="198">
        <v>329</v>
      </c>
      <c r="H103" s="199">
        <v>45225</v>
      </c>
      <c r="I103" s="198">
        <v>234</v>
      </c>
      <c r="J103" s="198">
        <v>0.52</v>
      </c>
      <c r="K103" s="198">
        <v>47</v>
      </c>
      <c r="L103" s="198">
        <v>14</v>
      </c>
      <c r="M103" s="198">
        <v>30.5</v>
      </c>
      <c r="N103" s="198">
        <v>29</v>
      </c>
      <c r="O103" s="20" t="s">
        <v>230</v>
      </c>
      <c r="P103" s="21" t="s">
        <v>1</v>
      </c>
    </row>
    <row r="104" spans="1:16" x14ac:dyDescent="0.25">
      <c r="A104" s="19"/>
      <c r="B104" s="198" t="s">
        <v>90</v>
      </c>
      <c r="C104" s="198" t="s">
        <v>197</v>
      </c>
      <c r="D104" s="198">
        <v>213</v>
      </c>
      <c r="E104" s="198" t="s">
        <v>51</v>
      </c>
      <c r="F104" s="199">
        <v>2305</v>
      </c>
      <c r="G104" s="198">
        <v>422</v>
      </c>
      <c r="H104" s="199">
        <v>28766</v>
      </c>
      <c r="I104" s="198">
        <v>318</v>
      </c>
      <c r="J104" s="198">
        <v>1.1100000000000001</v>
      </c>
      <c r="K104" s="198">
        <v>42</v>
      </c>
      <c r="L104" s="198">
        <v>2</v>
      </c>
      <c r="M104" s="198">
        <v>22</v>
      </c>
      <c r="N104" s="198">
        <v>18</v>
      </c>
      <c r="O104" s="20" t="s">
        <v>230</v>
      </c>
      <c r="P104" s="21" t="s">
        <v>1</v>
      </c>
    </row>
    <row r="105" spans="1:16" x14ac:dyDescent="0.25">
      <c r="A105" s="19"/>
      <c r="B105" s="198" t="s">
        <v>90</v>
      </c>
      <c r="C105" s="198" t="s">
        <v>197</v>
      </c>
      <c r="D105" s="198">
        <v>621</v>
      </c>
      <c r="E105" s="198" t="s">
        <v>127</v>
      </c>
      <c r="F105" s="199">
        <v>149221</v>
      </c>
      <c r="G105" s="199">
        <v>21212</v>
      </c>
      <c r="H105" s="199">
        <v>1570816</v>
      </c>
      <c r="I105" s="199">
        <v>1295</v>
      </c>
      <c r="J105" s="198">
        <v>0.08</v>
      </c>
      <c r="K105" s="198">
        <v>17</v>
      </c>
      <c r="L105" s="198">
        <v>64</v>
      </c>
      <c r="M105" s="198">
        <v>40.5</v>
      </c>
      <c r="N105" s="198">
        <v>42</v>
      </c>
      <c r="O105" s="20" t="s">
        <v>230</v>
      </c>
      <c r="P105" s="21" t="s">
        <v>1</v>
      </c>
    </row>
    <row r="106" spans="1:16" x14ac:dyDescent="0.25">
      <c r="A106" s="19"/>
      <c r="B106" s="198" t="s">
        <v>90</v>
      </c>
      <c r="C106" s="198" t="s">
        <v>197</v>
      </c>
      <c r="D106" s="198">
        <v>812</v>
      </c>
      <c r="E106" s="198" t="s">
        <v>136</v>
      </c>
      <c r="F106" s="199">
        <v>53933</v>
      </c>
      <c r="G106" s="199">
        <v>9122</v>
      </c>
      <c r="H106" s="199">
        <v>381466</v>
      </c>
      <c r="I106" s="198">
        <v>525</v>
      </c>
      <c r="J106" s="198">
        <v>0.14000000000000001</v>
      </c>
      <c r="K106" s="198">
        <v>30</v>
      </c>
      <c r="L106" s="198">
        <v>55</v>
      </c>
      <c r="M106" s="198">
        <v>42.5</v>
      </c>
      <c r="N106" s="198">
        <v>45</v>
      </c>
      <c r="O106" s="20" t="s">
        <v>230</v>
      </c>
      <c r="P106" s="21" t="s">
        <v>1</v>
      </c>
    </row>
    <row r="107" spans="1:16" ht="25.5" x14ac:dyDescent="0.25">
      <c r="A107" s="19"/>
      <c r="B107" s="198" t="s">
        <v>90</v>
      </c>
      <c r="C107" s="198" t="s">
        <v>197</v>
      </c>
      <c r="D107" s="198">
        <v>541</v>
      </c>
      <c r="E107" s="198" t="s">
        <v>143</v>
      </c>
      <c r="F107" s="199">
        <v>216927</v>
      </c>
      <c r="G107" s="199">
        <v>38063</v>
      </c>
      <c r="H107" s="199">
        <v>1841836</v>
      </c>
      <c r="I107" s="199">
        <v>1207</v>
      </c>
      <c r="J107" s="198">
        <v>0.06</v>
      </c>
      <c r="K107" s="198">
        <v>18</v>
      </c>
      <c r="L107" s="198">
        <v>68</v>
      </c>
      <c r="M107" s="198">
        <v>43</v>
      </c>
      <c r="N107" s="198">
        <v>46</v>
      </c>
      <c r="O107" s="20" t="s">
        <v>230</v>
      </c>
      <c r="P107" s="21" t="s">
        <v>1</v>
      </c>
    </row>
    <row r="108" spans="1:16" x14ac:dyDescent="0.25">
      <c r="A108" s="19"/>
      <c r="B108" s="198" t="s">
        <v>90</v>
      </c>
      <c r="C108" s="198" t="s">
        <v>6</v>
      </c>
      <c r="D108" s="198">
        <v>561</v>
      </c>
      <c r="E108" s="198" t="s">
        <v>106</v>
      </c>
      <c r="F108" s="199">
        <v>107663</v>
      </c>
      <c r="G108" s="199">
        <v>20608</v>
      </c>
      <c r="H108" s="199">
        <v>1688709</v>
      </c>
      <c r="I108" s="199">
        <v>6736</v>
      </c>
      <c r="J108" s="198">
        <v>0.39</v>
      </c>
      <c r="K108" s="198">
        <v>1</v>
      </c>
      <c r="L108" s="198">
        <v>25</v>
      </c>
      <c r="M108" s="198">
        <v>13</v>
      </c>
      <c r="N108" s="198">
        <v>8</v>
      </c>
      <c r="O108" s="20" t="s">
        <v>230</v>
      </c>
      <c r="P108" s="21" t="s">
        <v>1</v>
      </c>
    </row>
    <row r="109" spans="1:16" ht="25.5" x14ac:dyDescent="0.25">
      <c r="A109" s="19"/>
      <c r="B109" s="198" t="s">
        <v>90</v>
      </c>
      <c r="C109" s="198" t="s">
        <v>6</v>
      </c>
      <c r="D109" s="198">
        <v>562</v>
      </c>
      <c r="E109" s="198" t="s">
        <v>107</v>
      </c>
      <c r="F109" s="199">
        <v>6907</v>
      </c>
      <c r="G109" s="199">
        <v>1289</v>
      </c>
      <c r="H109" s="199">
        <v>114741</v>
      </c>
      <c r="I109" s="198">
        <v>779</v>
      </c>
      <c r="J109" s="198">
        <v>0.68</v>
      </c>
      <c r="K109" s="198">
        <v>24</v>
      </c>
      <c r="L109" s="198">
        <v>6</v>
      </c>
      <c r="M109" s="198">
        <v>15</v>
      </c>
      <c r="N109" s="198">
        <v>10</v>
      </c>
      <c r="O109" s="20" t="s">
        <v>230</v>
      </c>
      <c r="P109" s="21" t="s">
        <v>1</v>
      </c>
    </row>
    <row r="110" spans="1:16" x14ac:dyDescent="0.25">
      <c r="A110" s="19"/>
      <c r="B110" s="198" t="s">
        <v>90</v>
      </c>
      <c r="C110" s="198" t="s">
        <v>6</v>
      </c>
      <c r="D110" s="198">
        <v>811</v>
      </c>
      <c r="E110" s="198" t="s">
        <v>117</v>
      </c>
      <c r="F110" s="199">
        <v>67718</v>
      </c>
      <c r="G110" s="199">
        <v>11229</v>
      </c>
      <c r="H110" s="199">
        <v>390626</v>
      </c>
      <c r="I110" s="199">
        <v>1461</v>
      </c>
      <c r="J110" s="198">
        <v>0.37</v>
      </c>
      <c r="K110" s="198">
        <v>13</v>
      </c>
      <c r="L110" s="198">
        <v>28</v>
      </c>
      <c r="M110" s="198">
        <v>20.5</v>
      </c>
      <c r="N110" s="198">
        <v>17</v>
      </c>
      <c r="O110" s="20" t="s">
        <v>230</v>
      </c>
      <c r="P110" s="21" t="s">
        <v>1</v>
      </c>
    </row>
    <row r="111" spans="1:16" x14ac:dyDescent="0.25">
      <c r="A111" s="19"/>
      <c r="B111" s="198" t="s">
        <v>90</v>
      </c>
      <c r="C111" s="198" t="s">
        <v>6</v>
      </c>
      <c r="D111" s="198">
        <v>722</v>
      </c>
      <c r="E111" s="198" t="s">
        <v>135</v>
      </c>
      <c r="F111" s="199">
        <v>140260</v>
      </c>
      <c r="G111" s="199">
        <v>27403</v>
      </c>
      <c r="H111" s="199">
        <v>1981735</v>
      </c>
      <c r="I111" s="199">
        <v>4124</v>
      </c>
      <c r="J111" s="198">
        <v>0.21</v>
      </c>
      <c r="K111" s="198">
        <v>4</v>
      </c>
      <c r="L111" s="198">
        <v>42</v>
      </c>
      <c r="M111" s="198">
        <v>23</v>
      </c>
      <c r="N111" s="198">
        <v>20</v>
      </c>
      <c r="O111" s="20" t="s">
        <v>230</v>
      </c>
      <c r="P111" s="21" t="s">
        <v>1</v>
      </c>
    </row>
    <row r="112" spans="1:16" ht="25.5" x14ac:dyDescent="0.25">
      <c r="A112" s="19"/>
      <c r="B112" s="198" t="s">
        <v>90</v>
      </c>
      <c r="C112" s="198" t="s">
        <v>6</v>
      </c>
      <c r="D112" s="198">
        <v>711</v>
      </c>
      <c r="E112" s="198" t="s">
        <v>141</v>
      </c>
      <c r="F112" s="199">
        <v>6705</v>
      </c>
      <c r="G112" s="199">
        <v>1290</v>
      </c>
      <c r="H112" s="199">
        <v>74299</v>
      </c>
      <c r="I112" s="198">
        <v>303</v>
      </c>
      <c r="J112" s="198">
        <v>0.41</v>
      </c>
      <c r="K112" s="198">
        <v>43</v>
      </c>
      <c r="L112" s="198">
        <v>23</v>
      </c>
      <c r="M112" s="198">
        <v>33</v>
      </c>
      <c r="N112" s="198">
        <v>32</v>
      </c>
      <c r="O112" s="20" t="s">
        <v>230</v>
      </c>
      <c r="P112" s="21" t="s">
        <v>1</v>
      </c>
    </row>
    <row r="113" spans="1:16" x14ac:dyDescent="0.25">
      <c r="A113" s="19"/>
      <c r="B113" s="198" t="s">
        <v>90</v>
      </c>
      <c r="C113" s="198" t="s">
        <v>6</v>
      </c>
      <c r="D113" s="198">
        <v>531</v>
      </c>
      <c r="E113" s="198" t="s">
        <v>129</v>
      </c>
      <c r="F113" s="199">
        <v>55146</v>
      </c>
      <c r="G113" s="199">
        <v>9486</v>
      </c>
      <c r="H113" s="199">
        <v>328460</v>
      </c>
      <c r="I113" s="198">
        <v>684</v>
      </c>
      <c r="J113" s="198">
        <v>0.21</v>
      </c>
      <c r="K113" s="198">
        <v>27</v>
      </c>
      <c r="L113" s="198">
        <v>43</v>
      </c>
      <c r="M113" s="198">
        <v>35</v>
      </c>
      <c r="N113" s="198">
        <v>34</v>
      </c>
      <c r="O113" s="20" t="s">
        <v>230</v>
      </c>
      <c r="P113" s="21" t="s">
        <v>1</v>
      </c>
    </row>
    <row r="114" spans="1:16" x14ac:dyDescent="0.25">
      <c r="A114" s="19"/>
      <c r="B114" s="198" t="s">
        <v>90</v>
      </c>
      <c r="C114" s="198" t="s">
        <v>6</v>
      </c>
      <c r="D114" s="198">
        <v>532</v>
      </c>
      <c r="E114" s="198" t="s">
        <v>128</v>
      </c>
      <c r="F114" s="199">
        <v>9878</v>
      </c>
      <c r="G114" s="199">
        <v>1860</v>
      </c>
      <c r="H114" s="199">
        <v>120087</v>
      </c>
      <c r="I114" s="198">
        <v>384</v>
      </c>
      <c r="J114" s="198">
        <v>0.32</v>
      </c>
      <c r="K114" s="198">
        <v>38</v>
      </c>
      <c r="L114" s="198">
        <v>33</v>
      </c>
      <c r="M114" s="198">
        <v>35.5</v>
      </c>
      <c r="N114" s="198">
        <v>35</v>
      </c>
      <c r="O114" s="20" t="s">
        <v>230</v>
      </c>
      <c r="P114" s="21" t="s">
        <v>1</v>
      </c>
    </row>
    <row r="115" spans="1:16" ht="25.5" x14ac:dyDescent="0.25">
      <c r="A115" s="19"/>
      <c r="B115" s="198" t="s">
        <v>90</v>
      </c>
      <c r="C115" s="198" t="s">
        <v>6</v>
      </c>
      <c r="D115" s="198">
        <v>713</v>
      </c>
      <c r="E115" s="198" t="s">
        <v>147</v>
      </c>
      <c r="F115" s="199">
        <v>24601</v>
      </c>
      <c r="G115" s="199">
        <v>4113</v>
      </c>
      <c r="H115" s="199">
        <v>253049</v>
      </c>
      <c r="I115" s="198">
        <v>452</v>
      </c>
      <c r="J115" s="198">
        <v>0.18</v>
      </c>
      <c r="K115" s="198">
        <v>33</v>
      </c>
      <c r="L115" s="198">
        <v>47</v>
      </c>
      <c r="M115" s="198">
        <v>40</v>
      </c>
      <c r="N115" s="198">
        <v>41</v>
      </c>
      <c r="O115" s="20" t="s">
        <v>230</v>
      </c>
      <c r="P115" s="21" t="s">
        <v>1</v>
      </c>
    </row>
    <row r="116" spans="1:16" x14ac:dyDescent="0.25">
      <c r="A116" s="19"/>
      <c r="B116" s="198" t="s">
        <v>90</v>
      </c>
      <c r="C116" s="198" t="s">
        <v>6</v>
      </c>
      <c r="D116" s="198">
        <v>721</v>
      </c>
      <c r="E116" s="198" t="s">
        <v>137</v>
      </c>
      <c r="F116" s="199">
        <v>12884</v>
      </c>
      <c r="G116" s="199">
        <v>2239</v>
      </c>
      <c r="H116" s="199">
        <v>210353</v>
      </c>
      <c r="I116" s="198">
        <v>356</v>
      </c>
      <c r="J116" s="198">
        <v>0.17</v>
      </c>
      <c r="K116" s="198">
        <v>40</v>
      </c>
      <c r="L116" s="198">
        <v>52</v>
      </c>
      <c r="M116" s="198">
        <v>46</v>
      </c>
      <c r="N116" s="198">
        <v>48</v>
      </c>
      <c r="O116" s="20" t="s">
        <v>230</v>
      </c>
      <c r="P116" s="21" t="s">
        <v>1</v>
      </c>
    </row>
    <row r="117" spans="1:16" ht="25.5" x14ac:dyDescent="0.25">
      <c r="A117" s="19"/>
      <c r="B117" s="198" t="s">
        <v>90</v>
      </c>
      <c r="C117" s="198" t="s">
        <v>6</v>
      </c>
      <c r="D117" s="198">
        <v>813</v>
      </c>
      <c r="E117" s="198" t="s">
        <v>148</v>
      </c>
      <c r="F117" s="199">
        <v>42269</v>
      </c>
      <c r="G117" s="199">
        <v>5379</v>
      </c>
      <c r="H117" s="199">
        <v>363203</v>
      </c>
      <c r="I117" s="198">
        <v>398</v>
      </c>
      <c r="J117" s="198">
        <v>0.11</v>
      </c>
      <c r="K117" s="198">
        <v>37</v>
      </c>
      <c r="L117" s="198">
        <v>61</v>
      </c>
      <c r="M117" s="198">
        <v>49</v>
      </c>
      <c r="N117" s="198">
        <v>52</v>
      </c>
      <c r="O117" s="20" t="s">
        <v>230</v>
      </c>
      <c r="P117" s="21" t="s">
        <v>1</v>
      </c>
    </row>
    <row r="118" spans="1:16" x14ac:dyDescent="0.25">
      <c r="A118" s="19"/>
      <c r="B118" s="198" t="s">
        <v>90</v>
      </c>
      <c r="C118" s="198" t="s">
        <v>6</v>
      </c>
      <c r="D118" s="198">
        <v>611</v>
      </c>
      <c r="E118" s="198" t="s">
        <v>150</v>
      </c>
      <c r="F118" s="199">
        <v>17430</v>
      </c>
      <c r="G118" s="199">
        <v>3187</v>
      </c>
      <c r="H118" s="199">
        <v>386615</v>
      </c>
      <c r="I118" s="198">
        <v>275</v>
      </c>
      <c r="J118" s="198">
        <v>7.0000000000000007E-2</v>
      </c>
      <c r="K118" s="198">
        <v>45</v>
      </c>
      <c r="L118" s="198">
        <v>66</v>
      </c>
      <c r="M118" s="198">
        <v>55.5</v>
      </c>
      <c r="N118" s="198">
        <v>61</v>
      </c>
      <c r="O118" s="20" t="s">
        <v>230</v>
      </c>
      <c r="P118" s="21" t="s">
        <v>1</v>
      </c>
    </row>
    <row r="119" spans="1:16" x14ac:dyDescent="0.25">
      <c r="A119" s="19"/>
      <c r="B119" s="198" t="s">
        <v>90</v>
      </c>
      <c r="C119" s="198" t="s">
        <v>6</v>
      </c>
      <c r="D119" s="198">
        <v>511</v>
      </c>
      <c r="E119" s="198" t="s">
        <v>152</v>
      </c>
      <c r="F119" s="199">
        <v>6669</v>
      </c>
      <c r="G119" s="199">
        <v>1348</v>
      </c>
      <c r="H119" s="199">
        <v>148606</v>
      </c>
      <c r="I119" s="198">
        <v>173</v>
      </c>
      <c r="J119" s="198">
        <v>0.12</v>
      </c>
      <c r="K119" s="198">
        <v>52</v>
      </c>
      <c r="L119" s="198">
        <v>60</v>
      </c>
      <c r="M119" s="198">
        <v>56</v>
      </c>
      <c r="N119" s="198">
        <v>62</v>
      </c>
      <c r="O119" s="20" t="s">
        <v>230</v>
      </c>
      <c r="P119" s="21" t="s">
        <v>1</v>
      </c>
    </row>
    <row r="120" spans="1:16" x14ac:dyDescent="0.25">
      <c r="A120" s="19"/>
      <c r="B120" s="198" t="s">
        <v>90</v>
      </c>
      <c r="C120" s="198" t="s">
        <v>6</v>
      </c>
      <c r="D120" s="198">
        <v>517</v>
      </c>
      <c r="E120" s="198" t="s">
        <v>153</v>
      </c>
      <c r="F120" s="199">
        <v>3079</v>
      </c>
      <c r="G120" s="198">
        <v>747</v>
      </c>
      <c r="H120" s="199">
        <v>107395</v>
      </c>
      <c r="I120" s="198">
        <v>127</v>
      </c>
      <c r="J120" s="198">
        <v>0.12</v>
      </c>
      <c r="K120" s="198">
        <v>58</v>
      </c>
      <c r="L120" s="198">
        <v>58</v>
      </c>
      <c r="M120" s="198">
        <v>58</v>
      </c>
      <c r="N120" s="198">
        <v>63</v>
      </c>
      <c r="O120" s="20" t="s">
        <v>230</v>
      </c>
      <c r="P120" s="21" t="s">
        <v>1</v>
      </c>
    </row>
    <row r="121" spans="1:16" ht="25.5" x14ac:dyDescent="0.25">
      <c r="A121" s="19"/>
      <c r="B121" s="198" t="s">
        <v>90</v>
      </c>
      <c r="C121" s="198" t="s">
        <v>6</v>
      </c>
      <c r="D121" s="198">
        <v>551</v>
      </c>
      <c r="E121" s="198" t="s">
        <v>79</v>
      </c>
      <c r="F121" s="199">
        <v>3886</v>
      </c>
      <c r="G121" s="198">
        <v>876</v>
      </c>
      <c r="H121" s="199">
        <v>84064</v>
      </c>
      <c r="I121" s="198">
        <v>83</v>
      </c>
      <c r="J121" s="198">
        <v>0.1</v>
      </c>
      <c r="K121" s="198">
        <v>65</v>
      </c>
      <c r="L121" s="198">
        <v>62</v>
      </c>
      <c r="M121" s="198">
        <v>63.5</v>
      </c>
      <c r="N121" s="198">
        <v>67</v>
      </c>
      <c r="O121" s="20" t="s">
        <v>230</v>
      </c>
      <c r="P121" s="21" t="s">
        <v>1</v>
      </c>
    </row>
    <row r="122" spans="1:16" ht="25.5" x14ac:dyDescent="0.25">
      <c r="A122" s="19"/>
      <c r="B122" s="198" t="s">
        <v>90</v>
      </c>
      <c r="C122" s="198" t="s">
        <v>6</v>
      </c>
      <c r="D122" s="198">
        <v>522</v>
      </c>
      <c r="E122" s="198" t="s">
        <v>156</v>
      </c>
      <c r="F122" s="199">
        <v>19211</v>
      </c>
      <c r="G122" s="199">
        <v>3371</v>
      </c>
      <c r="H122" s="199">
        <v>424621</v>
      </c>
      <c r="I122" s="198">
        <v>131</v>
      </c>
      <c r="J122" s="198">
        <v>0.03</v>
      </c>
      <c r="K122" s="198">
        <v>57</v>
      </c>
      <c r="L122" s="198">
        <v>70</v>
      </c>
      <c r="M122" s="198">
        <v>63.5</v>
      </c>
      <c r="N122" s="198">
        <v>68</v>
      </c>
      <c r="O122" s="20" t="s">
        <v>230</v>
      </c>
      <c r="P122" s="21" t="s">
        <v>1</v>
      </c>
    </row>
    <row r="123" spans="1:16" x14ac:dyDescent="0.25">
      <c r="A123" s="19"/>
      <c r="B123" s="198" t="s">
        <v>90</v>
      </c>
      <c r="C123" s="198" t="s">
        <v>6</v>
      </c>
      <c r="D123" s="198">
        <v>524</v>
      </c>
      <c r="E123" s="198" t="s">
        <v>157</v>
      </c>
      <c r="F123" s="199">
        <v>53014</v>
      </c>
      <c r="G123" s="199">
        <v>7916</v>
      </c>
      <c r="H123" s="199">
        <v>467637</v>
      </c>
      <c r="I123" s="198">
        <v>118</v>
      </c>
      <c r="J123" s="198">
        <v>0.03</v>
      </c>
      <c r="K123" s="198">
        <v>59</v>
      </c>
      <c r="L123" s="198">
        <v>71</v>
      </c>
      <c r="M123" s="198">
        <v>65</v>
      </c>
      <c r="N123" s="198">
        <v>69</v>
      </c>
      <c r="O123" s="20" t="s">
        <v>230</v>
      </c>
      <c r="P123" s="21" t="s">
        <v>1</v>
      </c>
    </row>
    <row r="124" spans="1:16" x14ac:dyDescent="0.25">
      <c r="A124" s="19"/>
      <c r="B124" s="198" t="s">
        <v>90</v>
      </c>
      <c r="C124" s="198" t="s">
        <v>14</v>
      </c>
      <c r="D124" s="198">
        <v>423</v>
      </c>
      <c r="E124" s="198" t="s">
        <v>114</v>
      </c>
      <c r="F124" s="199">
        <v>79558</v>
      </c>
      <c r="G124" s="199">
        <v>13627</v>
      </c>
      <c r="H124" s="199">
        <v>1069767</v>
      </c>
      <c r="I124" s="199">
        <v>3603</v>
      </c>
      <c r="J124" s="198">
        <v>0.33</v>
      </c>
      <c r="K124" s="198">
        <v>5</v>
      </c>
      <c r="L124" s="198">
        <v>30</v>
      </c>
      <c r="M124" s="198">
        <v>17.5</v>
      </c>
      <c r="N124" s="198">
        <v>13</v>
      </c>
      <c r="O124" s="20" t="s">
        <v>230</v>
      </c>
      <c r="P124" s="21" t="s">
        <v>1</v>
      </c>
    </row>
    <row r="125" spans="1:16" x14ac:dyDescent="0.25">
      <c r="A125" s="19"/>
      <c r="B125" s="198" t="s">
        <v>90</v>
      </c>
      <c r="C125" s="198" t="s">
        <v>14</v>
      </c>
      <c r="D125" s="198">
        <v>424</v>
      </c>
      <c r="E125" s="198" t="s">
        <v>104</v>
      </c>
      <c r="F125" s="199">
        <v>30525</v>
      </c>
      <c r="G125" s="199">
        <v>5438</v>
      </c>
      <c r="H125" s="199">
        <v>472590</v>
      </c>
      <c r="I125" s="199">
        <v>1359</v>
      </c>
      <c r="J125" s="198">
        <v>0.28000000000000003</v>
      </c>
      <c r="K125" s="198">
        <v>15</v>
      </c>
      <c r="L125" s="198">
        <v>35</v>
      </c>
      <c r="M125" s="198">
        <v>25</v>
      </c>
      <c r="N125" s="198">
        <v>21</v>
      </c>
      <c r="O125" s="20" t="s">
        <v>230</v>
      </c>
      <c r="P125" s="21" t="s">
        <v>1</v>
      </c>
    </row>
    <row r="126" spans="1:16" x14ac:dyDescent="0.25">
      <c r="A126" s="19"/>
      <c r="B126" s="198" t="s">
        <v>90</v>
      </c>
      <c r="C126" s="198" t="s">
        <v>14</v>
      </c>
      <c r="D126" s="198">
        <v>441</v>
      </c>
      <c r="E126" s="198" t="s">
        <v>126</v>
      </c>
      <c r="F126" s="199">
        <v>33095</v>
      </c>
      <c r="G126" s="199">
        <v>5185</v>
      </c>
      <c r="H126" s="199">
        <v>616843</v>
      </c>
      <c r="I126" s="199">
        <v>1428</v>
      </c>
      <c r="J126" s="198">
        <v>0.23</v>
      </c>
      <c r="K126" s="198">
        <v>14</v>
      </c>
      <c r="L126" s="198">
        <v>40</v>
      </c>
      <c r="M126" s="198">
        <v>27</v>
      </c>
      <c r="N126" s="198">
        <v>25</v>
      </c>
      <c r="O126" s="20" t="s">
        <v>230</v>
      </c>
      <c r="P126" s="21" t="s">
        <v>1</v>
      </c>
    </row>
    <row r="127" spans="1:16" ht="25.5" x14ac:dyDescent="0.25">
      <c r="A127" s="19"/>
      <c r="B127" s="198" t="s">
        <v>90</v>
      </c>
      <c r="C127" s="198" t="s">
        <v>14</v>
      </c>
      <c r="D127" s="198">
        <v>444</v>
      </c>
      <c r="E127" s="198" t="s">
        <v>112</v>
      </c>
      <c r="F127" s="199">
        <v>20934</v>
      </c>
      <c r="G127" s="199">
        <v>3429</v>
      </c>
      <c r="H127" s="199">
        <v>252692</v>
      </c>
      <c r="I127" s="198">
        <v>725</v>
      </c>
      <c r="J127" s="198">
        <v>0.28000000000000003</v>
      </c>
      <c r="K127" s="198">
        <v>26</v>
      </c>
      <c r="L127" s="198">
        <v>36</v>
      </c>
      <c r="M127" s="198">
        <v>31</v>
      </c>
      <c r="N127" s="198">
        <v>30</v>
      </c>
      <c r="O127" s="20" t="s">
        <v>230</v>
      </c>
      <c r="P127" s="21" t="s">
        <v>1</v>
      </c>
    </row>
    <row r="128" spans="1:16" x14ac:dyDescent="0.25">
      <c r="A128" s="19"/>
      <c r="B128" s="198" t="s">
        <v>90</v>
      </c>
      <c r="C128" s="198" t="s">
        <v>14</v>
      </c>
      <c r="D128" s="198">
        <v>445</v>
      </c>
      <c r="E128" s="198" t="s">
        <v>123</v>
      </c>
      <c r="F128" s="199">
        <v>36643</v>
      </c>
      <c r="G128" s="199">
        <v>6828</v>
      </c>
      <c r="H128" s="199">
        <v>366672</v>
      </c>
      <c r="I128" s="198">
        <v>834</v>
      </c>
      <c r="J128" s="198">
        <v>0.23</v>
      </c>
      <c r="K128" s="198">
        <v>22</v>
      </c>
      <c r="L128" s="198">
        <v>41</v>
      </c>
      <c r="M128" s="198">
        <v>31.5</v>
      </c>
      <c r="N128" s="198">
        <v>31</v>
      </c>
      <c r="O128" s="20" t="s">
        <v>230</v>
      </c>
      <c r="P128" s="21" t="s">
        <v>1</v>
      </c>
    </row>
    <row r="129" spans="1:16" ht="25.5" x14ac:dyDescent="0.25">
      <c r="A129" s="19"/>
      <c r="B129" s="198" t="s">
        <v>90</v>
      </c>
      <c r="C129" s="198" t="s">
        <v>14</v>
      </c>
      <c r="D129" s="198">
        <v>425</v>
      </c>
      <c r="E129" s="198" t="s">
        <v>82</v>
      </c>
      <c r="F129" s="199">
        <v>45169</v>
      </c>
      <c r="G129" s="199">
        <v>9607</v>
      </c>
      <c r="H129" s="199">
        <v>204636</v>
      </c>
      <c r="I129" s="198">
        <v>370</v>
      </c>
      <c r="J129" s="198">
        <v>0.18</v>
      </c>
      <c r="K129" s="198">
        <v>39</v>
      </c>
      <c r="L129" s="198">
        <v>48</v>
      </c>
      <c r="M129" s="198">
        <v>43.5</v>
      </c>
      <c r="N129" s="198">
        <v>47</v>
      </c>
      <c r="O129" s="20" t="s">
        <v>230</v>
      </c>
      <c r="P129" s="21" t="s">
        <v>1</v>
      </c>
    </row>
    <row r="130" spans="1:16" x14ac:dyDescent="0.25">
      <c r="A130" s="19"/>
      <c r="B130" s="198" t="s">
        <v>90</v>
      </c>
      <c r="C130" s="198" t="s">
        <v>14</v>
      </c>
      <c r="D130" s="198">
        <v>442</v>
      </c>
      <c r="E130" s="198" t="s">
        <v>111</v>
      </c>
      <c r="F130" s="199">
        <v>14328</v>
      </c>
      <c r="G130" s="199">
        <v>2320</v>
      </c>
      <c r="H130" s="199">
        <v>121876</v>
      </c>
      <c r="I130" s="198">
        <v>234</v>
      </c>
      <c r="J130" s="198">
        <v>0.19</v>
      </c>
      <c r="K130" s="198">
        <v>47</v>
      </c>
      <c r="L130" s="198">
        <v>46</v>
      </c>
      <c r="M130" s="198">
        <v>46.5</v>
      </c>
      <c r="N130" s="198">
        <v>49</v>
      </c>
      <c r="O130" s="20" t="s">
        <v>230</v>
      </c>
      <c r="P130" s="21" t="s">
        <v>1</v>
      </c>
    </row>
    <row r="131" spans="1:16" x14ac:dyDescent="0.25">
      <c r="A131" s="19"/>
      <c r="B131" s="198" t="s">
        <v>90</v>
      </c>
      <c r="C131" s="198" t="s">
        <v>14</v>
      </c>
      <c r="D131" s="198">
        <v>447</v>
      </c>
      <c r="E131" s="198" t="s">
        <v>81</v>
      </c>
      <c r="F131" s="199">
        <v>16189</v>
      </c>
      <c r="G131" s="199">
        <v>3100</v>
      </c>
      <c r="H131" s="199">
        <v>153899</v>
      </c>
      <c r="I131" s="198">
        <v>253</v>
      </c>
      <c r="J131" s="198">
        <v>0.16</v>
      </c>
      <c r="K131" s="198">
        <v>46</v>
      </c>
      <c r="L131" s="198">
        <v>53</v>
      </c>
      <c r="M131" s="198">
        <v>49.5</v>
      </c>
      <c r="N131" s="198">
        <v>53</v>
      </c>
      <c r="O131" s="20" t="s">
        <v>230</v>
      </c>
      <c r="P131" s="21" t="s">
        <v>1</v>
      </c>
    </row>
    <row r="132" spans="1:16" x14ac:dyDescent="0.25">
      <c r="A132" s="19"/>
      <c r="B132" s="198" t="s">
        <v>90</v>
      </c>
      <c r="C132" s="198" t="s">
        <v>14</v>
      </c>
      <c r="D132" s="198">
        <v>454</v>
      </c>
      <c r="E132" s="198" t="s">
        <v>140</v>
      </c>
      <c r="F132" s="199">
        <v>7702</v>
      </c>
      <c r="G132" s="199">
        <v>1586</v>
      </c>
      <c r="H132" s="199">
        <v>101958</v>
      </c>
      <c r="I132" s="198">
        <v>175</v>
      </c>
      <c r="J132" s="198">
        <v>0.17</v>
      </c>
      <c r="K132" s="198">
        <v>51</v>
      </c>
      <c r="L132" s="198">
        <v>50</v>
      </c>
      <c r="M132" s="198">
        <v>50.5</v>
      </c>
      <c r="N132" s="198">
        <v>56</v>
      </c>
      <c r="O132" s="20" t="s">
        <v>230</v>
      </c>
      <c r="P132" s="21" t="s">
        <v>1</v>
      </c>
    </row>
    <row r="133" spans="1:16" x14ac:dyDescent="0.25">
      <c r="A133" s="19"/>
      <c r="B133" s="198" t="s">
        <v>90</v>
      </c>
      <c r="C133" s="198" t="s">
        <v>14</v>
      </c>
      <c r="D133" s="198">
        <v>453</v>
      </c>
      <c r="E133" s="198" t="s">
        <v>139</v>
      </c>
      <c r="F133" s="199">
        <v>31815</v>
      </c>
      <c r="G133" s="199">
        <v>6093</v>
      </c>
      <c r="H133" s="199">
        <v>220150</v>
      </c>
      <c r="I133" s="198">
        <v>294</v>
      </c>
      <c r="J133" s="198">
        <v>0.13</v>
      </c>
      <c r="K133" s="198">
        <v>44</v>
      </c>
      <c r="L133" s="198">
        <v>57</v>
      </c>
      <c r="M133" s="198">
        <v>50.5</v>
      </c>
      <c r="N133" s="198">
        <v>57</v>
      </c>
      <c r="O133" s="20" t="s">
        <v>230</v>
      </c>
      <c r="P133" s="21" t="s">
        <v>1</v>
      </c>
    </row>
    <row r="134" spans="1:16" x14ac:dyDescent="0.25">
      <c r="A134" s="19"/>
      <c r="B134" s="198" t="s">
        <v>90</v>
      </c>
      <c r="C134" s="198" t="s">
        <v>14</v>
      </c>
      <c r="D134" s="198">
        <v>448</v>
      </c>
      <c r="E134" s="198" t="s">
        <v>146</v>
      </c>
      <c r="F134" s="199">
        <v>16479</v>
      </c>
      <c r="G134" s="199">
        <v>3045</v>
      </c>
      <c r="H134" s="199">
        <v>188591</v>
      </c>
      <c r="I134" s="198">
        <v>143</v>
      </c>
      <c r="J134" s="198">
        <v>0.08</v>
      </c>
      <c r="K134" s="198">
        <v>56</v>
      </c>
      <c r="L134" s="198">
        <v>65</v>
      </c>
      <c r="M134" s="198">
        <v>60.5</v>
      </c>
      <c r="N134" s="198">
        <v>64</v>
      </c>
      <c r="O134" s="20" t="s">
        <v>230</v>
      </c>
      <c r="P134" s="21" t="s">
        <v>1</v>
      </c>
    </row>
    <row r="135" spans="1:16" x14ac:dyDescent="0.25">
      <c r="A135" s="19"/>
      <c r="B135" s="198" t="s">
        <v>90</v>
      </c>
      <c r="C135" s="198" t="s">
        <v>14</v>
      </c>
      <c r="D135" s="198">
        <v>452</v>
      </c>
      <c r="E135" s="198" t="s">
        <v>145</v>
      </c>
      <c r="F135" s="199">
        <v>2694</v>
      </c>
      <c r="G135" s="198">
        <v>582</v>
      </c>
      <c r="H135" s="199">
        <v>44484</v>
      </c>
      <c r="I135" s="198">
        <v>64</v>
      </c>
      <c r="J135" s="198">
        <v>0.14000000000000001</v>
      </c>
      <c r="K135" s="198">
        <v>71</v>
      </c>
      <c r="L135" s="198">
        <v>54</v>
      </c>
      <c r="M135" s="198">
        <v>62.5</v>
      </c>
      <c r="N135" s="198">
        <v>65</v>
      </c>
      <c r="O135" s="20" t="s">
        <v>230</v>
      </c>
      <c r="P135" s="21" t="s">
        <v>1</v>
      </c>
    </row>
    <row r="136" spans="1:16" x14ac:dyDescent="0.25">
      <c r="A136" s="19"/>
      <c r="B136" s="198" t="s">
        <v>90</v>
      </c>
      <c r="C136" s="198" t="s">
        <v>14</v>
      </c>
      <c r="D136" s="198">
        <v>443</v>
      </c>
      <c r="E136" s="198" t="s">
        <v>83</v>
      </c>
      <c r="F136" s="199">
        <v>10700</v>
      </c>
      <c r="G136" s="199">
        <v>2254</v>
      </c>
      <c r="H136" s="199">
        <v>94204</v>
      </c>
      <c r="I136" s="198">
        <v>91</v>
      </c>
      <c r="J136" s="198">
        <v>0.1</v>
      </c>
      <c r="K136" s="198">
        <v>63</v>
      </c>
      <c r="L136" s="198">
        <v>63</v>
      </c>
      <c r="M136" s="198">
        <v>63</v>
      </c>
      <c r="N136" s="198">
        <v>66</v>
      </c>
      <c r="O136" s="20" t="s">
        <v>230</v>
      </c>
      <c r="P136" s="21" t="s">
        <v>1</v>
      </c>
    </row>
    <row r="137" spans="1:16" ht="25.5" x14ac:dyDescent="0.25">
      <c r="A137" s="19"/>
      <c r="B137" s="198" t="s">
        <v>90</v>
      </c>
      <c r="C137" s="198" t="s">
        <v>14</v>
      </c>
      <c r="D137" s="198">
        <v>451</v>
      </c>
      <c r="E137" s="198" t="s">
        <v>151</v>
      </c>
      <c r="F137" s="199">
        <v>13923</v>
      </c>
      <c r="G137" s="199">
        <v>2580</v>
      </c>
      <c r="H137" s="199">
        <v>105695</v>
      </c>
      <c r="I137" s="198">
        <v>70</v>
      </c>
      <c r="J137" s="198">
        <v>7.0000000000000007E-2</v>
      </c>
      <c r="K137" s="198">
        <v>68</v>
      </c>
      <c r="L137" s="198">
        <v>67</v>
      </c>
      <c r="M137" s="198">
        <v>67.5</v>
      </c>
      <c r="N137" s="198">
        <v>70</v>
      </c>
      <c r="O137" s="20" t="s">
        <v>230</v>
      </c>
      <c r="P137" s="21" t="s">
        <v>1</v>
      </c>
    </row>
    <row r="138" spans="1:16" x14ac:dyDescent="0.25">
      <c r="A138" s="19"/>
      <c r="B138" s="198" t="s">
        <v>90</v>
      </c>
      <c r="C138" s="198" t="s">
        <v>14</v>
      </c>
      <c r="D138" s="198">
        <v>446</v>
      </c>
      <c r="E138" s="198" t="s">
        <v>84</v>
      </c>
      <c r="F138" s="199">
        <v>11726</v>
      </c>
      <c r="G138" s="199">
        <v>1919</v>
      </c>
      <c r="H138" s="199">
        <v>121262</v>
      </c>
      <c r="I138" s="198">
        <v>70</v>
      </c>
      <c r="J138" s="198">
        <v>0.06</v>
      </c>
      <c r="K138" s="198">
        <v>68</v>
      </c>
      <c r="L138" s="198">
        <v>69</v>
      </c>
      <c r="M138" s="198">
        <v>68.5</v>
      </c>
      <c r="N138" s="198">
        <v>71</v>
      </c>
      <c r="O138" s="20" t="s">
        <v>230</v>
      </c>
      <c r="P138" s="21" t="s">
        <v>1</v>
      </c>
    </row>
    <row r="139" spans="1:16" x14ac:dyDescent="0.25">
      <c r="A139" s="19"/>
      <c r="B139" s="198" t="s">
        <v>90</v>
      </c>
      <c r="C139" s="198" t="s">
        <v>13</v>
      </c>
      <c r="D139" s="198">
        <v>484</v>
      </c>
      <c r="E139" s="198" t="s">
        <v>102</v>
      </c>
      <c r="F139" s="199">
        <v>35901</v>
      </c>
      <c r="G139" s="199">
        <v>6767</v>
      </c>
      <c r="H139" s="199">
        <v>434508</v>
      </c>
      <c r="I139" s="199">
        <v>2875</v>
      </c>
      <c r="J139" s="198">
        <v>0.66</v>
      </c>
      <c r="K139" s="198">
        <v>6</v>
      </c>
      <c r="L139" s="198">
        <v>7</v>
      </c>
      <c r="M139" s="198">
        <v>6.5</v>
      </c>
      <c r="N139" s="198">
        <v>3</v>
      </c>
      <c r="O139" s="20" t="s">
        <v>230</v>
      </c>
      <c r="P139" s="21" t="s">
        <v>1</v>
      </c>
    </row>
    <row r="140" spans="1:16" ht="25.5" x14ac:dyDescent="0.25">
      <c r="A140" s="19"/>
      <c r="B140" s="198" t="s">
        <v>90</v>
      </c>
      <c r="C140" s="198" t="s">
        <v>13</v>
      </c>
      <c r="D140" s="198">
        <v>485</v>
      </c>
      <c r="E140" s="198" t="s">
        <v>138</v>
      </c>
      <c r="F140" s="199">
        <v>2770</v>
      </c>
      <c r="G140" s="198">
        <v>592</v>
      </c>
      <c r="H140" s="199">
        <v>49090</v>
      </c>
      <c r="I140" s="198">
        <v>434</v>
      </c>
      <c r="J140" s="198">
        <v>0.88</v>
      </c>
      <c r="K140" s="198">
        <v>34</v>
      </c>
      <c r="L140" s="198">
        <v>4</v>
      </c>
      <c r="M140" s="198">
        <v>19</v>
      </c>
      <c r="N140" s="198">
        <v>15</v>
      </c>
      <c r="O140" s="20" t="s">
        <v>230</v>
      </c>
      <c r="P140" s="21" t="s">
        <v>1</v>
      </c>
    </row>
    <row r="141" spans="1:16" x14ac:dyDescent="0.25">
      <c r="A141" s="19"/>
      <c r="B141" s="198" t="s">
        <v>90</v>
      </c>
      <c r="C141" s="198" t="s">
        <v>13</v>
      </c>
      <c r="D141" s="198">
        <v>493</v>
      </c>
      <c r="E141" s="198" t="s">
        <v>30</v>
      </c>
      <c r="F141" s="199">
        <v>3068</v>
      </c>
      <c r="G141" s="198">
        <v>625</v>
      </c>
      <c r="H141" s="199">
        <v>88248</v>
      </c>
      <c r="I141" s="198">
        <v>410</v>
      </c>
      <c r="J141" s="198">
        <v>0.46</v>
      </c>
      <c r="K141" s="198">
        <v>36</v>
      </c>
      <c r="L141" s="198">
        <v>17</v>
      </c>
      <c r="M141" s="198">
        <v>26.5</v>
      </c>
      <c r="N141" s="198">
        <v>23</v>
      </c>
      <c r="O141" s="20" t="s">
        <v>230</v>
      </c>
      <c r="P141" s="21" t="s">
        <v>1</v>
      </c>
    </row>
    <row r="142" spans="1:16" x14ac:dyDescent="0.25">
      <c r="A142" s="19"/>
      <c r="B142" s="198" t="s">
        <v>90</v>
      </c>
      <c r="C142" s="198" t="s">
        <v>13</v>
      </c>
      <c r="D142" s="198">
        <v>488</v>
      </c>
      <c r="E142" s="198" t="s">
        <v>134</v>
      </c>
      <c r="F142" s="199">
        <v>9835</v>
      </c>
      <c r="G142" s="199">
        <v>1857</v>
      </c>
      <c r="H142" s="199">
        <v>123105</v>
      </c>
      <c r="I142" s="198">
        <v>508</v>
      </c>
      <c r="J142" s="198">
        <v>0.4</v>
      </c>
      <c r="K142" s="198">
        <v>31</v>
      </c>
      <c r="L142" s="198">
        <v>24</v>
      </c>
      <c r="M142" s="198">
        <v>27.5</v>
      </c>
      <c r="N142" s="198">
        <v>26</v>
      </c>
      <c r="O142" s="20" t="s">
        <v>230</v>
      </c>
      <c r="P142" s="21" t="s">
        <v>1</v>
      </c>
    </row>
    <row r="143" spans="1:16" x14ac:dyDescent="0.25">
      <c r="A143" s="19"/>
      <c r="B143" s="198" t="s">
        <v>90</v>
      </c>
      <c r="C143" s="198" t="s">
        <v>13</v>
      </c>
      <c r="D143" s="198">
        <v>492</v>
      </c>
      <c r="E143" s="198" t="s">
        <v>121</v>
      </c>
      <c r="F143" s="199">
        <v>2436</v>
      </c>
      <c r="G143" s="198">
        <v>555</v>
      </c>
      <c r="H143" s="199">
        <v>23190</v>
      </c>
      <c r="I143" s="198">
        <v>115</v>
      </c>
      <c r="J143" s="198">
        <v>0.49</v>
      </c>
      <c r="K143" s="198">
        <v>60</v>
      </c>
      <c r="L143" s="198">
        <v>15</v>
      </c>
      <c r="M143" s="198">
        <v>37.5</v>
      </c>
      <c r="N143" s="198">
        <v>37</v>
      </c>
      <c r="O143" s="20" t="s">
        <v>230</v>
      </c>
      <c r="P143" s="21" t="s">
        <v>1</v>
      </c>
    </row>
    <row r="144" spans="1:16" x14ac:dyDescent="0.25">
      <c r="A144" s="19"/>
      <c r="B144" s="198" t="s">
        <v>90</v>
      </c>
      <c r="C144" s="198" t="s">
        <v>13</v>
      </c>
      <c r="D144" s="198">
        <v>221</v>
      </c>
      <c r="E144" s="198" t="s">
        <v>149</v>
      </c>
      <c r="F144" s="199">
        <v>1579</v>
      </c>
      <c r="G144" s="198">
        <v>269</v>
      </c>
      <c r="H144" s="199">
        <v>41618</v>
      </c>
      <c r="I144" s="198">
        <v>99</v>
      </c>
      <c r="J144" s="198">
        <v>0.24</v>
      </c>
      <c r="K144" s="198">
        <v>62</v>
      </c>
      <c r="L144" s="198">
        <v>38</v>
      </c>
      <c r="M144" s="198">
        <v>50</v>
      </c>
      <c r="N144" s="198">
        <v>54</v>
      </c>
      <c r="O144" s="20" t="s">
        <v>230</v>
      </c>
      <c r="P144" s="21" t="s">
        <v>1</v>
      </c>
    </row>
    <row r="145" spans="1:16" x14ac:dyDescent="0.25">
      <c r="A145" s="19"/>
      <c r="B145" s="198" t="s">
        <v>90</v>
      </c>
      <c r="C145" s="198" t="s">
        <v>13</v>
      </c>
      <c r="D145" s="198">
        <v>481</v>
      </c>
      <c r="E145" s="198" t="s">
        <v>113</v>
      </c>
      <c r="F145" s="198">
        <v>873</v>
      </c>
      <c r="G145" s="198">
        <v>179</v>
      </c>
      <c r="H145" s="199">
        <v>92913</v>
      </c>
      <c r="I145" s="198">
        <v>163</v>
      </c>
      <c r="J145" s="198">
        <v>0.17</v>
      </c>
      <c r="K145" s="198">
        <v>55</v>
      </c>
      <c r="L145" s="198">
        <v>49</v>
      </c>
      <c r="M145" s="198">
        <v>52</v>
      </c>
      <c r="N145" s="198">
        <v>58</v>
      </c>
      <c r="O145" s="20" t="s">
        <v>230</v>
      </c>
      <c r="P145" s="21" t="s">
        <v>1</v>
      </c>
    </row>
    <row r="146" spans="1:16" x14ac:dyDescent="0.25">
      <c r="A146" s="19"/>
      <c r="B146" s="198" t="s">
        <v>89</v>
      </c>
      <c r="C146" s="198" t="s">
        <v>9</v>
      </c>
      <c r="D146" s="198">
        <v>112</v>
      </c>
      <c r="E146" s="198" t="s">
        <v>155</v>
      </c>
      <c r="F146" s="199">
        <v>2869</v>
      </c>
      <c r="G146" s="198">
        <v>518</v>
      </c>
      <c r="H146" s="199">
        <v>44190</v>
      </c>
      <c r="I146" s="198">
        <v>153</v>
      </c>
      <c r="J146" s="198">
        <v>0.34</v>
      </c>
      <c r="K146" s="198">
        <v>65</v>
      </c>
      <c r="L146" s="198">
        <v>30</v>
      </c>
      <c r="M146" s="198">
        <v>47.5</v>
      </c>
      <c r="N146" s="198">
        <v>52</v>
      </c>
      <c r="O146" s="20" t="s">
        <v>230</v>
      </c>
      <c r="P146" s="21" t="s">
        <v>1</v>
      </c>
    </row>
    <row r="147" spans="1:16" x14ac:dyDescent="0.25">
      <c r="A147" s="19"/>
      <c r="B147" s="198" t="s">
        <v>89</v>
      </c>
      <c r="C147" s="198" t="s">
        <v>9</v>
      </c>
      <c r="D147" s="198">
        <v>111</v>
      </c>
      <c r="E147" s="198" t="s">
        <v>154</v>
      </c>
      <c r="F147" s="199">
        <v>5443</v>
      </c>
      <c r="G147" s="198">
        <v>871</v>
      </c>
      <c r="H147" s="199">
        <v>81490</v>
      </c>
      <c r="I147" s="198">
        <v>187</v>
      </c>
      <c r="J147" s="198">
        <v>0.23</v>
      </c>
      <c r="K147" s="198">
        <v>58</v>
      </c>
      <c r="L147" s="198">
        <v>53</v>
      </c>
      <c r="M147" s="198">
        <v>55.5</v>
      </c>
      <c r="N147" s="198">
        <v>60</v>
      </c>
      <c r="O147" s="20" t="s">
        <v>230</v>
      </c>
      <c r="P147" s="21" t="s">
        <v>1</v>
      </c>
    </row>
    <row r="148" spans="1:16" x14ac:dyDescent="0.25">
      <c r="A148" s="19"/>
      <c r="B148" s="198" t="s">
        <v>89</v>
      </c>
      <c r="C148" s="198" t="s">
        <v>3</v>
      </c>
      <c r="D148" s="198">
        <v>238</v>
      </c>
      <c r="E148" s="198" t="s">
        <v>103</v>
      </c>
      <c r="F148" s="199">
        <v>158932</v>
      </c>
      <c r="G148" s="199">
        <v>26240</v>
      </c>
      <c r="H148" s="199">
        <v>1341385</v>
      </c>
      <c r="I148" s="199">
        <v>8187</v>
      </c>
      <c r="J148" s="198">
        <v>0.61</v>
      </c>
      <c r="K148" s="198">
        <v>1</v>
      </c>
      <c r="L148" s="198">
        <v>6</v>
      </c>
      <c r="M148" s="198">
        <v>3.5</v>
      </c>
      <c r="N148" s="198">
        <v>2</v>
      </c>
      <c r="O148" s="20" t="s">
        <v>230</v>
      </c>
      <c r="P148" s="21" t="s">
        <v>1</v>
      </c>
    </row>
    <row r="149" spans="1:16" x14ac:dyDescent="0.25">
      <c r="A149" s="19"/>
      <c r="B149" s="198" t="s">
        <v>89</v>
      </c>
      <c r="C149" s="198" t="s">
        <v>3</v>
      </c>
      <c r="D149" s="198">
        <v>236</v>
      </c>
      <c r="E149" s="198" t="s">
        <v>109</v>
      </c>
      <c r="F149" s="199">
        <v>66160</v>
      </c>
      <c r="G149" s="199">
        <v>12608</v>
      </c>
      <c r="H149" s="199">
        <v>445819</v>
      </c>
      <c r="I149" s="199">
        <v>2449</v>
      </c>
      <c r="J149" s="198">
        <v>0.54</v>
      </c>
      <c r="K149" s="198">
        <v>8</v>
      </c>
      <c r="L149" s="198">
        <v>9</v>
      </c>
      <c r="M149" s="198">
        <v>8.5</v>
      </c>
      <c r="N149" s="198">
        <v>4</v>
      </c>
      <c r="O149" s="20" t="s">
        <v>230</v>
      </c>
      <c r="P149" s="21" t="s">
        <v>1</v>
      </c>
    </row>
    <row r="150" spans="1:16" x14ac:dyDescent="0.25">
      <c r="A150" s="19"/>
      <c r="B150" s="198" t="s">
        <v>89</v>
      </c>
      <c r="C150" s="198" t="s">
        <v>3</v>
      </c>
      <c r="D150" s="198">
        <v>237</v>
      </c>
      <c r="E150" s="198" t="s">
        <v>118</v>
      </c>
      <c r="F150" s="199">
        <v>13307</v>
      </c>
      <c r="G150" s="199">
        <v>2371</v>
      </c>
      <c r="H150" s="199">
        <v>214010</v>
      </c>
      <c r="I150" s="199">
        <v>1099</v>
      </c>
      <c r="J150" s="198">
        <v>0.51</v>
      </c>
      <c r="K150" s="198">
        <v>19</v>
      </c>
      <c r="L150" s="198">
        <v>11</v>
      </c>
      <c r="M150" s="198">
        <v>15</v>
      </c>
      <c r="N150" s="198">
        <v>7</v>
      </c>
      <c r="O150" s="20" t="s">
        <v>230</v>
      </c>
      <c r="P150" s="21" t="s">
        <v>1</v>
      </c>
    </row>
    <row r="151" spans="1:16" x14ac:dyDescent="0.25">
      <c r="A151" s="19"/>
      <c r="B151" s="198" t="s">
        <v>89</v>
      </c>
      <c r="C151" s="198" t="s">
        <v>10</v>
      </c>
      <c r="D151" s="198">
        <v>623</v>
      </c>
      <c r="E151" s="198" t="s">
        <v>97</v>
      </c>
      <c r="F151" s="199">
        <v>12341</v>
      </c>
      <c r="G151" s="199">
        <v>2034</v>
      </c>
      <c r="H151" s="199">
        <v>909249</v>
      </c>
      <c r="I151" s="199">
        <v>5075</v>
      </c>
      <c r="J151" s="198">
        <v>0.56000000000000005</v>
      </c>
      <c r="K151" s="198">
        <v>4</v>
      </c>
      <c r="L151" s="198">
        <v>8</v>
      </c>
      <c r="M151" s="198">
        <v>6</v>
      </c>
      <c r="N151" s="198">
        <v>3</v>
      </c>
      <c r="O151" s="20" t="s">
        <v>230</v>
      </c>
      <c r="P151" s="21" t="s">
        <v>1</v>
      </c>
    </row>
    <row r="152" spans="1:16" x14ac:dyDescent="0.25">
      <c r="A152" s="19"/>
      <c r="B152" s="198" t="s">
        <v>89</v>
      </c>
      <c r="C152" s="198" t="s">
        <v>10</v>
      </c>
      <c r="D152" s="198">
        <v>624</v>
      </c>
      <c r="E152" s="198" t="s">
        <v>130</v>
      </c>
      <c r="F152" s="199">
        <v>27426</v>
      </c>
      <c r="G152" s="199">
        <v>4597</v>
      </c>
      <c r="H152" s="199">
        <v>519653</v>
      </c>
      <c r="I152" s="199">
        <v>2080</v>
      </c>
      <c r="J152" s="198">
        <v>0.4</v>
      </c>
      <c r="K152" s="198">
        <v>10</v>
      </c>
      <c r="L152" s="198">
        <v>24</v>
      </c>
      <c r="M152" s="198">
        <v>17</v>
      </c>
      <c r="N152" s="198">
        <v>10</v>
      </c>
      <c r="O152" s="20" t="s">
        <v>230</v>
      </c>
      <c r="P152" s="21" t="s">
        <v>1</v>
      </c>
    </row>
    <row r="153" spans="1:16" x14ac:dyDescent="0.25">
      <c r="A153" s="19"/>
      <c r="B153" s="198" t="s">
        <v>89</v>
      </c>
      <c r="C153" s="198" t="s">
        <v>10</v>
      </c>
      <c r="D153" s="198">
        <v>622</v>
      </c>
      <c r="E153" s="198" t="s">
        <v>120</v>
      </c>
      <c r="F153" s="198">
        <v>677</v>
      </c>
      <c r="G153" s="198">
        <v>147</v>
      </c>
      <c r="H153" s="199">
        <v>164343</v>
      </c>
      <c r="I153" s="198">
        <v>478</v>
      </c>
      <c r="J153" s="198">
        <v>0.28999999999999998</v>
      </c>
      <c r="K153" s="198">
        <v>36</v>
      </c>
      <c r="L153" s="198">
        <v>39</v>
      </c>
      <c r="M153" s="198">
        <v>37.5</v>
      </c>
      <c r="N153" s="198">
        <v>39</v>
      </c>
      <c r="O153" s="20" t="s">
        <v>230</v>
      </c>
      <c r="P153" s="21" t="s">
        <v>1</v>
      </c>
    </row>
    <row r="154" spans="1:16" x14ac:dyDescent="0.25">
      <c r="A154" s="19"/>
      <c r="B154" s="198" t="s">
        <v>89</v>
      </c>
      <c r="C154" s="198" t="s">
        <v>4</v>
      </c>
      <c r="D154" s="198">
        <v>331</v>
      </c>
      <c r="E154" s="198" t="s">
        <v>100</v>
      </c>
      <c r="F154" s="199">
        <v>3948</v>
      </c>
      <c r="G154" s="198">
        <v>700</v>
      </c>
      <c r="H154" s="199">
        <v>204329</v>
      </c>
      <c r="I154" s="199">
        <v>1051</v>
      </c>
      <c r="J154" s="198">
        <v>0.49</v>
      </c>
      <c r="K154" s="198">
        <v>20</v>
      </c>
      <c r="L154" s="198">
        <v>13</v>
      </c>
      <c r="M154" s="198">
        <v>16.5</v>
      </c>
      <c r="N154" s="198">
        <v>9</v>
      </c>
      <c r="O154" s="20" t="s">
        <v>230</v>
      </c>
      <c r="P154" s="21" t="s">
        <v>1</v>
      </c>
    </row>
    <row r="155" spans="1:16" x14ac:dyDescent="0.25">
      <c r="A155" s="19"/>
      <c r="B155" s="198" t="s">
        <v>89</v>
      </c>
      <c r="C155" s="198" t="s">
        <v>4</v>
      </c>
      <c r="D155" s="198">
        <v>311</v>
      </c>
      <c r="E155" s="198" t="s">
        <v>108</v>
      </c>
      <c r="F155" s="199">
        <v>7636</v>
      </c>
      <c r="G155" s="199">
        <v>1332</v>
      </c>
      <c r="H155" s="199">
        <v>218168</v>
      </c>
      <c r="I155" s="198">
        <v>972</v>
      </c>
      <c r="J155" s="198">
        <v>0.45</v>
      </c>
      <c r="K155" s="198">
        <v>23</v>
      </c>
      <c r="L155" s="198">
        <v>17</v>
      </c>
      <c r="M155" s="198">
        <v>20</v>
      </c>
      <c r="N155" s="198">
        <v>13</v>
      </c>
      <c r="O155" s="20" t="s">
        <v>230</v>
      </c>
      <c r="P155" s="21" t="s">
        <v>1</v>
      </c>
    </row>
    <row r="156" spans="1:16" ht="25.5" x14ac:dyDescent="0.25">
      <c r="A156" s="19"/>
      <c r="B156" s="198" t="s">
        <v>89</v>
      </c>
      <c r="C156" s="198" t="s">
        <v>4</v>
      </c>
      <c r="D156" s="198">
        <v>327</v>
      </c>
      <c r="E156" s="198" t="s">
        <v>105</v>
      </c>
      <c r="F156" s="199">
        <v>6203</v>
      </c>
      <c r="G156" s="199">
        <v>1027</v>
      </c>
      <c r="H156" s="199">
        <v>174501</v>
      </c>
      <c r="I156" s="198">
        <v>802</v>
      </c>
      <c r="J156" s="198">
        <v>0.46</v>
      </c>
      <c r="K156" s="198">
        <v>27</v>
      </c>
      <c r="L156" s="198">
        <v>16</v>
      </c>
      <c r="M156" s="198">
        <v>21.5</v>
      </c>
      <c r="N156" s="198">
        <v>15</v>
      </c>
      <c r="O156" s="20" t="s">
        <v>230</v>
      </c>
      <c r="P156" s="21" t="s">
        <v>1</v>
      </c>
    </row>
    <row r="157" spans="1:16" ht="25.5" x14ac:dyDescent="0.25">
      <c r="A157" s="19"/>
      <c r="B157" s="198" t="s">
        <v>89</v>
      </c>
      <c r="C157" s="198" t="s">
        <v>4</v>
      </c>
      <c r="D157" s="198">
        <v>326</v>
      </c>
      <c r="E157" s="198" t="s">
        <v>99</v>
      </c>
      <c r="F157" s="199">
        <v>8047</v>
      </c>
      <c r="G157" s="199">
        <v>1261</v>
      </c>
      <c r="H157" s="199">
        <v>393568</v>
      </c>
      <c r="I157" s="199">
        <v>1318</v>
      </c>
      <c r="J157" s="198">
        <v>0.33</v>
      </c>
      <c r="K157" s="198">
        <v>16</v>
      </c>
      <c r="L157" s="198">
        <v>31</v>
      </c>
      <c r="M157" s="198">
        <v>23.5</v>
      </c>
      <c r="N157" s="198">
        <v>17</v>
      </c>
      <c r="O157" s="20" t="s">
        <v>230</v>
      </c>
      <c r="P157" s="21" t="s">
        <v>1</v>
      </c>
    </row>
    <row r="158" spans="1:16" x14ac:dyDescent="0.25">
      <c r="A158" s="19"/>
      <c r="B158" s="198" t="s">
        <v>89</v>
      </c>
      <c r="C158" s="198" t="s">
        <v>4</v>
      </c>
      <c r="D158" s="198">
        <v>336</v>
      </c>
      <c r="E158" s="198" t="s">
        <v>98</v>
      </c>
      <c r="F158" s="199">
        <v>5815</v>
      </c>
      <c r="G158" s="199">
        <v>1034</v>
      </c>
      <c r="H158" s="199">
        <v>432020</v>
      </c>
      <c r="I158" s="199">
        <v>1375</v>
      </c>
      <c r="J158" s="198">
        <v>0.32</v>
      </c>
      <c r="K158" s="198">
        <v>14</v>
      </c>
      <c r="L158" s="198">
        <v>35</v>
      </c>
      <c r="M158" s="198">
        <v>24.5</v>
      </c>
      <c r="N158" s="198">
        <v>19</v>
      </c>
      <c r="O158" s="20" t="s">
        <v>230</v>
      </c>
      <c r="P158" s="21" t="s">
        <v>1</v>
      </c>
    </row>
    <row r="159" spans="1:16" x14ac:dyDescent="0.25">
      <c r="A159" s="19"/>
      <c r="B159" s="198" t="s">
        <v>89</v>
      </c>
      <c r="C159" s="198" t="s">
        <v>4</v>
      </c>
      <c r="D159" s="198">
        <v>332</v>
      </c>
      <c r="E159" s="198" t="s">
        <v>101</v>
      </c>
      <c r="F159" s="199">
        <v>37153</v>
      </c>
      <c r="G159" s="199">
        <v>5465</v>
      </c>
      <c r="H159" s="199">
        <v>838440</v>
      </c>
      <c r="I159" s="199">
        <v>2271</v>
      </c>
      <c r="J159" s="198">
        <v>0.27</v>
      </c>
      <c r="K159" s="198">
        <v>9</v>
      </c>
      <c r="L159" s="198">
        <v>43</v>
      </c>
      <c r="M159" s="198">
        <v>26</v>
      </c>
      <c r="N159" s="198">
        <v>22</v>
      </c>
      <c r="O159" s="20" t="s">
        <v>230</v>
      </c>
      <c r="P159" s="21" t="s">
        <v>1</v>
      </c>
    </row>
    <row r="160" spans="1:16" x14ac:dyDescent="0.25">
      <c r="A160" s="19"/>
      <c r="B160" s="198" t="s">
        <v>89</v>
      </c>
      <c r="C160" s="198" t="s">
        <v>4</v>
      </c>
      <c r="D160" s="198">
        <v>321</v>
      </c>
      <c r="E160" s="198" t="s">
        <v>115</v>
      </c>
      <c r="F160" s="199">
        <v>5995</v>
      </c>
      <c r="G160" s="199">
        <v>1036</v>
      </c>
      <c r="H160" s="199">
        <v>116070</v>
      </c>
      <c r="I160" s="198">
        <v>383</v>
      </c>
      <c r="J160" s="198">
        <v>0.33</v>
      </c>
      <c r="K160" s="198">
        <v>43</v>
      </c>
      <c r="L160" s="198">
        <v>32</v>
      </c>
      <c r="M160" s="198">
        <v>37.5</v>
      </c>
      <c r="N160" s="198">
        <v>38</v>
      </c>
      <c r="O160" s="20" t="s">
        <v>230</v>
      </c>
      <c r="P160" s="21" t="s">
        <v>1</v>
      </c>
    </row>
    <row r="161" spans="1:16" ht="25.5" x14ac:dyDescent="0.25">
      <c r="A161" s="19"/>
      <c r="B161" s="198" t="s">
        <v>89</v>
      </c>
      <c r="C161" s="198" t="s">
        <v>4</v>
      </c>
      <c r="D161" s="198">
        <v>312</v>
      </c>
      <c r="E161" s="198" t="s">
        <v>142</v>
      </c>
      <c r="F161" s="198">
        <v>624</v>
      </c>
      <c r="G161" s="198">
        <v>114</v>
      </c>
      <c r="H161" s="199">
        <v>13292</v>
      </c>
      <c r="I161" s="198">
        <v>75</v>
      </c>
      <c r="J161" s="198">
        <v>0.56000000000000005</v>
      </c>
      <c r="K161" s="198">
        <v>70</v>
      </c>
      <c r="L161" s="198">
        <v>7</v>
      </c>
      <c r="M161" s="198">
        <v>38.5</v>
      </c>
      <c r="N161" s="198">
        <v>41</v>
      </c>
      <c r="O161" s="20" t="s">
        <v>230</v>
      </c>
      <c r="P161" s="21" t="s">
        <v>1</v>
      </c>
    </row>
    <row r="162" spans="1:16" x14ac:dyDescent="0.25">
      <c r="A162" s="19"/>
      <c r="B162" s="198" t="s">
        <v>89</v>
      </c>
      <c r="C162" s="198" t="s">
        <v>4</v>
      </c>
      <c r="D162" s="198">
        <v>333</v>
      </c>
      <c r="E162" s="198" t="s">
        <v>110</v>
      </c>
      <c r="F162" s="199">
        <v>20109</v>
      </c>
      <c r="G162" s="199">
        <v>3011</v>
      </c>
      <c r="H162" s="199">
        <v>533894</v>
      </c>
      <c r="I162" s="199">
        <v>1012</v>
      </c>
      <c r="J162" s="198">
        <v>0.19</v>
      </c>
      <c r="K162" s="198">
        <v>22</v>
      </c>
      <c r="L162" s="198">
        <v>58</v>
      </c>
      <c r="M162" s="198">
        <v>40</v>
      </c>
      <c r="N162" s="198">
        <v>44</v>
      </c>
      <c r="O162" s="20" t="s">
        <v>230</v>
      </c>
      <c r="P162" s="21" t="s">
        <v>1</v>
      </c>
    </row>
    <row r="163" spans="1:16" x14ac:dyDescent="0.25">
      <c r="A163" s="19"/>
      <c r="B163" s="198" t="s">
        <v>89</v>
      </c>
      <c r="C163" s="198" t="s">
        <v>4</v>
      </c>
      <c r="D163" s="198">
        <v>325</v>
      </c>
      <c r="E163" s="198" t="s">
        <v>124</v>
      </c>
      <c r="F163" s="199">
        <v>5364</v>
      </c>
      <c r="G163" s="198">
        <v>908</v>
      </c>
      <c r="H163" s="199">
        <v>232360</v>
      </c>
      <c r="I163" s="198">
        <v>549</v>
      </c>
      <c r="J163" s="198">
        <v>0.24</v>
      </c>
      <c r="K163" s="198">
        <v>32</v>
      </c>
      <c r="L163" s="198">
        <v>50</v>
      </c>
      <c r="M163" s="198">
        <v>41</v>
      </c>
      <c r="N163" s="198">
        <v>45</v>
      </c>
      <c r="O163" s="20" t="s">
        <v>230</v>
      </c>
      <c r="P163" s="21" t="s">
        <v>1</v>
      </c>
    </row>
    <row r="164" spans="1:16" ht="25.5" x14ac:dyDescent="0.25">
      <c r="A164" s="19"/>
      <c r="B164" s="198" t="s">
        <v>89</v>
      </c>
      <c r="C164" s="198" t="s">
        <v>4</v>
      </c>
      <c r="D164" s="198">
        <v>324</v>
      </c>
      <c r="E164" s="198" t="s">
        <v>77</v>
      </c>
      <c r="F164" s="198">
        <v>918</v>
      </c>
      <c r="G164" s="198">
        <v>149</v>
      </c>
      <c r="H164" s="199">
        <v>25746</v>
      </c>
      <c r="I164" s="198">
        <v>108</v>
      </c>
      <c r="J164" s="198">
        <v>0.42</v>
      </c>
      <c r="K164" s="198">
        <v>68</v>
      </c>
      <c r="L164" s="198">
        <v>22</v>
      </c>
      <c r="M164" s="198">
        <v>45</v>
      </c>
      <c r="N164" s="198">
        <v>49</v>
      </c>
      <c r="O164" s="20" t="s">
        <v>230</v>
      </c>
      <c r="P164" s="21" t="s">
        <v>1</v>
      </c>
    </row>
    <row r="165" spans="1:16" x14ac:dyDescent="0.25">
      <c r="A165" s="19"/>
      <c r="B165" s="198" t="s">
        <v>89</v>
      </c>
      <c r="C165" s="198" t="s">
        <v>4</v>
      </c>
      <c r="D165" s="198">
        <v>339</v>
      </c>
      <c r="E165" s="198" t="s">
        <v>122</v>
      </c>
      <c r="F165" s="199">
        <v>10499</v>
      </c>
      <c r="G165" s="199">
        <v>1777</v>
      </c>
      <c r="H165" s="199">
        <v>191172</v>
      </c>
      <c r="I165" s="198">
        <v>395</v>
      </c>
      <c r="J165" s="198">
        <v>0.21</v>
      </c>
      <c r="K165" s="198">
        <v>41</v>
      </c>
      <c r="L165" s="198">
        <v>55</v>
      </c>
      <c r="M165" s="198">
        <v>48</v>
      </c>
      <c r="N165" s="198">
        <v>54</v>
      </c>
      <c r="O165" s="20" t="s">
        <v>230</v>
      </c>
      <c r="P165" s="21" t="s">
        <v>1</v>
      </c>
    </row>
    <row r="166" spans="1:16" x14ac:dyDescent="0.25">
      <c r="A166" s="19"/>
      <c r="B166" s="198" t="s">
        <v>89</v>
      </c>
      <c r="C166" s="198" t="s">
        <v>4</v>
      </c>
      <c r="D166" s="198">
        <v>322</v>
      </c>
      <c r="E166" s="198" t="s">
        <v>119</v>
      </c>
      <c r="F166" s="199">
        <v>2935</v>
      </c>
      <c r="G166" s="198">
        <v>441</v>
      </c>
      <c r="H166" s="199">
        <v>134327</v>
      </c>
      <c r="I166" s="198">
        <v>325</v>
      </c>
      <c r="J166" s="198">
        <v>0.24</v>
      </c>
      <c r="K166" s="198">
        <v>48</v>
      </c>
      <c r="L166" s="198">
        <v>49</v>
      </c>
      <c r="M166" s="198">
        <v>48.5</v>
      </c>
      <c r="N166" s="198">
        <v>55</v>
      </c>
      <c r="O166" s="20" t="s">
        <v>230</v>
      </c>
      <c r="P166" s="21" t="s">
        <v>1</v>
      </c>
    </row>
    <row r="167" spans="1:16" ht="25.5" x14ac:dyDescent="0.25">
      <c r="A167" s="19"/>
      <c r="B167" s="198" t="s">
        <v>89</v>
      </c>
      <c r="C167" s="198" t="s">
        <v>4</v>
      </c>
      <c r="D167" s="198">
        <v>337</v>
      </c>
      <c r="E167" s="198" t="s">
        <v>116</v>
      </c>
      <c r="F167" s="199">
        <v>7066</v>
      </c>
      <c r="G167" s="199">
        <v>1207</v>
      </c>
      <c r="H167" s="199">
        <v>92094</v>
      </c>
      <c r="I167" s="198">
        <v>210</v>
      </c>
      <c r="J167" s="198">
        <v>0.22</v>
      </c>
      <c r="K167" s="198">
        <v>55</v>
      </c>
      <c r="L167" s="198">
        <v>54</v>
      </c>
      <c r="M167" s="198">
        <v>54.5</v>
      </c>
      <c r="N167" s="198">
        <v>57</v>
      </c>
      <c r="O167" s="20" t="s">
        <v>230</v>
      </c>
      <c r="P167" s="21" t="s">
        <v>1</v>
      </c>
    </row>
    <row r="168" spans="1:16" x14ac:dyDescent="0.25">
      <c r="A168" s="19"/>
      <c r="B168" s="198" t="s">
        <v>89</v>
      </c>
      <c r="C168" s="198" t="s">
        <v>4</v>
      </c>
      <c r="D168" s="198">
        <v>314</v>
      </c>
      <c r="E168" s="198" t="s">
        <v>133</v>
      </c>
      <c r="F168" s="199">
        <v>2351</v>
      </c>
      <c r="G168" s="198">
        <v>432</v>
      </c>
      <c r="H168" s="199">
        <v>33622</v>
      </c>
      <c r="I168" s="198">
        <v>95</v>
      </c>
      <c r="J168" s="198">
        <v>0.28000000000000003</v>
      </c>
      <c r="K168" s="198">
        <v>69</v>
      </c>
      <c r="L168" s="198">
        <v>41</v>
      </c>
      <c r="M168" s="198">
        <v>55</v>
      </c>
      <c r="N168" s="198">
        <v>58</v>
      </c>
      <c r="O168" s="20" t="s">
        <v>230</v>
      </c>
      <c r="P168" s="21" t="s">
        <v>1</v>
      </c>
    </row>
    <row r="169" spans="1:16" ht="25.5" x14ac:dyDescent="0.25">
      <c r="A169" s="19"/>
      <c r="B169" s="198" t="s">
        <v>89</v>
      </c>
      <c r="C169" s="198" t="s">
        <v>4</v>
      </c>
      <c r="D169" s="198">
        <v>335</v>
      </c>
      <c r="E169" s="198" t="s">
        <v>125</v>
      </c>
      <c r="F169" s="199">
        <v>3067</v>
      </c>
      <c r="G169" s="198">
        <v>517</v>
      </c>
      <c r="H169" s="199">
        <v>109793</v>
      </c>
      <c r="I169" s="198">
        <v>213</v>
      </c>
      <c r="J169" s="198">
        <v>0.19</v>
      </c>
      <c r="K169" s="198">
        <v>54</v>
      </c>
      <c r="L169" s="198">
        <v>56</v>
      </c>
      <c r="M169" s="198">
        <v>55</v>
      </c>
      <c r="N169" s="198">
        <v>59</v>
      </c>
      <c r="O169" s="20" t="s">
        <v>230</v>
      </c>
      <c r="P169" s="21" t="s">
        <v>1</v>
      </c>
    </row>
    <row r="170" spans="1:16" x14ac:dyDescent="0.25">
      <c r="A170" s="19"/>
      <c r="B170" s="198" t="s">
        <v>89</v>
      </c>
      <c r="C170" s="198" t="s">
        <v>4</v>
      </c>
      <c r="D170" s="198">
        <v>323</v>
      </c>
      <c r="E170" s="198" t="s">
        <v>76</v>
      </c>
      <c r="F170" s="199">
        <v>14078</v>
      </c>
      <c r="G170" s="199">
        <v>2091</v>
      </c>
      <c r="H170" s="199">
        <v>236846</v>
      </c>
      <c r="I170" s="198">
        <v>341</v>
      </c>
      <c r="J170" s="198">
        <v>0.14000000000000001</v>
      </c>
      <c r="K170" s="198">
        <v>45</v>
      </c>
      <c r="L170" s="198">
        <v>66</v>
      </c>
      <c r="M170" s="198">
        <v>55.5</v>
      </c>
      <c r="N170" s="198">
        <v>61</v>
      </c>
      <c r="O170" s="20" t="s">
        <v>230</v>
      </c>
      <c r="P170" s="21" t="s">
        <v>1</v>
      </c>
    </row>
    <row r="171" spans="1:16" x14ac:dyDescent="0.25">
      <c r="A171" s="19"/>
      <c r="B171" s="198" t="s">
        <v>89</v>
      </c>
      <c r="C171" s="198" t="s">
        <v>4</v>
      </c>
      <c r="D171" s="198">
        <v>313</v>
      </c>
      <c r="E171" s="198" t="s">
        <v>131</v>
      </c>
      <c r="F171" s="198">
        <v>708</v>
      </c>
      <c r="G171" s="198">
        <v>142</v>
      </c>
      <c r="H171" s="199">
        <v>22415</v>
      </c>
      <c r="I171" s="198">
        <v>59</v>
      </c>
      <c r="J171" s="198">
        <v>0.26</v>
      </c>
      <c r="K171" s="198">
        <v>72</v>
      </c>
      <c r="L171" s="198">
        <v>44</v>
      </c>
      <c r="M171" s="198">
        <v>58</v>
      </c>
      <c r="N171" s="198">
        <v>63</v>
      </c>
      <c r="O171" s="20" t="s">
        <v>230</v>
      </c>
      <c r="P171" s="21" t="s">
        <v>1</v>
      </c>
    </row>
    <row r="172" spans="1:16" ht="25.5" x14ac:dyDescent="0.25">
      <c r="A172" s="19"/>
      <c r="B172" s="198" t="s">
        <v>89</v>
      </c>
      <c r="C172" s="198" t="s">
        <v>4</v>
      </c>
      <c r="D172" s="198">
        <v>334</v>
      </c>
      <c r="E172" s="198" t="s">
        <v>144</v>
      </c>
      <c r="F172" s="199">
        <v>4932</v>
      </c>
      <c r="G172" s="198">
        <v>894</v>
      </c>
      <c r="H172" s="199">
        <v>160697</v>
      </c>
      <c r="I172" s="198">
        <v>174</v>
      </c>
      <c r="J172" s="198">
        <v>0.11</v>
      </c>
      <c r="K172" s="198">
        <v>61</v>
      </c>
      <c r="L172" s="198">
        <v>69</v>
      </c>
      <c r="M172" s="198">
        <v>65</v>
      </c>
      <c r="N172" s="198">
        <v>69</v>
      </c>
      <c r="O172" s="20" t="s">
        <v>230</v>
      </c>
      <c r="P172" s="21" t="s">
        <v>1</v>
      </c>
    </row>
    <row r="173" spans="1:16" x14ac:dyDescent="0.25">
      <c r="A173" s="19"/>
      <c r="B173" s="198" t="s">
        <v>89</v>
      </c>
      <c r="C173" s="198" t="s">
        <v>5</v>
      </c>
      <c r="D173" s="198">
        <v>212</v>
      </c>
      <c r="E173" s="198" t="s">
        <v>132</v>
      </c>
      <c r="F173" s="199">
        <v>1971</v>
      </c>
      <c r="G173" s="198">
        <v>329</v>
      </c>
      <c r="H173" s="199">
        <v>45225</v>
      </c>
      <c r="I173" s="198">
        <v>242</v>
      </c>
      <c r="J173" s="198">
        <v>0.54</v>
      </c>
      <c r="K173" s="198">
        <v>52</v>
      </c>
      <c r="L173" s="198">
        <v>10</v>
      </c>
      <c r="M173" s="198">
        <v>31</v>
      </c>
      <c r="N173" s="198">
        <v>29</v>
      </c>
      <c r="O173" s="20" t="s">
        <v>230</v>
      </c>
      <c r="P173" s="21" t="s">
        <v>1</v>
      </c>
    </row>
    <row r="174" spans="1:16" x14ac:dyDescent="0.25">
      <c r="A174" s="19"/>
      <c r="B174" s="198" t="s">
        <v>89</v>
      </c>
      <c r="C174" s="198" t="s">
        <v>197</v>
      </c>
      <c r="D174" s="198">
        <v>213</v>
      </c>
      <c r="E174" s="198" t="s">
        <v>51</v>
      </c>
      <c r="F174" s="199">
        <v>2305</v>
      </c>
      <c r="G174" s="198">
        <v>422</v>
      </c>
      <c r="H174" s="199">
        <v>28766</v>
      </c>
      <c r="I174" s="198">
        <v>177</v>
      </c>
      <c r="J174" s="198">
        <v>0.62</v>
      </c>
      <c r="K174" s="198">
        <v>60</v>
      </c>
      <c r="L174" s="198">
        <v>5</v>
      </c>
      <c r="M174" s="198">
        <v>32.5</v>
      </c>
      <c r="N174" s="198">
        <v>31</v>
      </c>
      <c r="O174" s="20" t="s">
        <v>230</v>
      </c>
      <c r="P174" s="21" t="s">
        <v>1</v>
      </c>
    </row>
    <row r="175" spans="1:16" x14ac:dyDescent="0.25">
      <c r="A175" s="19"/>
      <c r="B175" s="198" t="s">
        <v>89</v>
      </c>
      <c r="C175" s="198" t="s">
        <v>197</v>
      </c>
      <c r="D175" s="198">
        <v>621</v>
      </c>
      <c r="E175" s="198" t="s">
        <v>127</v>
      </c>
      <c r="F175" s="199">
        <v>149221</v>
      </c>
      <c r="G175" s="199">
        <v>21212</v>
      </c>
      <c r="H175" s="199">
        <v>1570816</v>
      </c>
      <c r="I175" s="199">
        <v>2705</v>
      </c>
      <c r="J175" s="198">
        <v>0.17</v>
      </c>
      <c r="K175" s="198">
        <v>7</v>
      </c>
      <c r="L175" s="198">
        <v>63</v>
      </c>
      <c r="M175" s="198">
        <v>35</v>
      </c>
      <c r="N175" s="198">
        <v>35</v>
      </c>
      <c r="O175" s="20" t="s">
        <v>230</v>
      </c>
      <c r="P175" s="21" t="s">
        <v>1</v>
      </c>
    </row>
    <row r="176" spans="1:16" ht="25.5" x14ac:dyDescent="0.25">
      <c r="A176" s="19"/>
      <c r="B176" s="198" t="s">
        <v>89</v>
      </c>
      <c r="C176" s="198" t="s">
        <v>197</v>
      </c>
      <c r="D176" s="198">
        <v>541</v>
      </c>
      <c r="E176" s="198" t="s">
        <v>143</v>
      </c>
      <c r="F176" s="199">
        <v>216927</v>
      </c>
      <c r="G176" s="199">
        <v>38063</v>
      </c>
      <c r="H176" s="199">
        <v>1841836</v>
      </c>
      <c r="I176" s="199">
        <v>1583</v>
      </c>
      <c r="J176" s="198">
        <v>0.09</v>
      </c>
      <c r="K176" s="198">
        <v>12</v>
      </c>
      <c r="L176" s="198">
        <v>70</v>
      </c>
      <c r="M176" s="198">
        <v>41</v>
      </c>
      <c r="N176" s="198">
        <v>46</v>
      </c>
      <c r="O176" s="20" t="s">
        <v>230</v>
      </c>
      <c r="P176" s="21" t="s">
        <v>1</v>
      </c>
    </row>
    <row r="177" spans="1:16" x14ac:dyDescent="0.25">
      <c r="A177" s="19"/>
      <c r="B177" s="198" t="s">
        <v>89</v>
      </c>
      <c r="C177" s="198" t="s">
        <v>197</v>
      </c>
      <c r="D177" s="198">
        <v>812</v>
      </c>
      <c r="E177" s="198" t="s">
        <v>136</v>
      </c>
      <c r="F177" s="199">
        <v>53933</v>
      </c>
      <c r="G177" s="199">
        <v>9122</v>
      </c>
      <c r="H177" s="199">
        <v>381466</v>
      </c>
      <c r="I177" s="198">
        <v>733</v>
      </c>
      <c r="J177" s="198">
        <v>0.19</v>
      </c>
      <c r="K177" s="198">
        <v>28</v>
      </c>
      <c r="L177" s="198">
        <v>57</v>
      </c>
      <c r="M177" s="198">
        <v>42.5</v>
      </c>
      <c r="N177" s="198">
        <v>47</v>
      </c>
      <c r="O177" s="20" t="s">
        <v>230</v>
      </c>
      <c r="P177" s="21" t="s">
        <v>1</v>
      </c>
    </row>
    <row r="178" spans="1:16" ht="25.5" x14ac:dyDescent="0.25">
      <c r="A178" s="19"/>
      <c r="B178" s="198" t="s">
        <v>89</v>
      </c>
      <c r="C178" s="198" t="s">
        <v>6</v>
      </c>
      <c r="D178" s="198">
        <v>562</v>
      </c>
      <c r="E178" s="198" t="s">
        <v>107</v>
      </c>
      <c r="F178" s="199">
        <v>6907</v>
      </c>
      <c r="G178" s="199">
        <v>1289</v>
      </c>
      <c r="H178" s="199">
        <v>114741</v>
      </c>
      <c r="I178" s="198">
        <v>888</v>
      </c>
      <c r="J178" s="198">
        <v>0.77</v>
      </c>
      <c r="K178" s="198">
        <v>24</v>
      </c>
      <c r="L178" s="198">
        <v>3</v>
      </c>
      <c r="M178" s="198">
        <v>13.5</v>
      </c>
      <c r="N178" s="198">
        <v>5</v>
      </c>
      <c r="O178" s="20" t="s">
        <v>230</v>
      </c>
      <c r="P178" s="21" t="s">
        <v>1</v>
      </c>
    </row>
    <row r="179" spans="1:16" x14ac:dyDescent="0.25">
      <c r="A179" s="19"/>
      <c r="B179" s="198" t="s">
        <v>89</v>
      </c>
      <c r="C179" s="198" t="s">
        <v>6</v>
      </c>
      <c r="D179" s="198">
        <v>561</v>
      </c>
      <c r="E179" s="198" t="s">
        <v>106</v>
      </c>
      <c r="F179" s="199">
        <v>107663</v>
      </c>
      <c r="G179" s="199">
        <v>20608</v>
      </c>
      <c r="H179" s="199">
        <v>1688709</v>
      </c>
      <c r="I179" s="199">
        <v>6563</v>
      </c>
      <c r="J179" s="198">
        <v>0.38</v>
      </c>
      <c r="K179" s="198">
        <v>2</v>
      </c>
      <c r="L179" s="198">
        <v>27</v>
      </c>
      <c r="M179" s="198">
        <v>14.5</v>
      </c>
      <c r="N179" s="198">
        <v>6</v>
      </c>
      <c r="O179" s="20" t="s">
        <v>230</v>
      </c>
      <c r="P179" s="21" t="s">
        <v>1</v>
      </c>
    </row>
    <row r="180" spans="1:16" x14ac:dyDescent="0.25">
      <c r="A180" s="19"/>
      <c r="B180" s="198" t="s">
        <v>89</v>
      </c>
      <c r="C180" s="198" t="s">
        <v>6</v>
      </c>
      <c r="D180" s="198">
        <v>721</v>
      </c>
      <c r="E180" s="198" t="s">
        <v>137</v>
      </c>
      <c r="F180" s="199">
        <v>12884</v>
      </c>
      <c r="G180" s="199">
        <v>2239</v>
      </c>
      <c r="H180" s="199">
        <v>210353</v>
      </c>
      <c r="I180" s="199">
        <v>1017</v>
      </c>
      <c r="J180" s="198">
        <v>0.48</v>
      </c>
      <c r="K180" s="198">
        <v>21</v>
      </c>
      <c r="L180" s="198">
        <v>14</v>
      </c>
      <c r="M180" s="198">
        <v>17.5</v>
      </c>
      <c r="N180" s="198">
        <v>11</v>
      </c>
      <c r="O180" s="20" t="s">
        <v>230</v>
      </c>
      <c r="P180" s="21" t="s">
        <v>1</v>
      </c>
    </row>
    <row r="181" spans="1:16" x14ac:dyDescent="0.25">
      <c r="A181" s="19"/>
      <c r="B181" s="198" t="s">
        <v>89</v>
      </c>
      <c r="C181" s="198" t="s">
        <v>6</v>
      </c>
      <c r="D181" s="198">
        <v>531</v>
      </c>
      <c r="E181" s="198" t="s">
        <v>129</v>
      </c>
      <c r="F181" s="199">
        <v>55146</v>
      </c>
      <c r="G181" s="199">
        <v>9486</v>
      </c>
      <c r="H181" s="199">
        <v>328460</v>
      </c>
      <c r="I181" s="199">
        <v>1330</v>
      </c>
      <c r="J181" s="198">
        <v>0.4</v>
      </c>
      <c r="K181" s="198">
        <v>15</v>
      </c>
      <c r="L181" s="198">
        <v>23</v>
      </c>
      <c r="M181" s="198">
        <v>19</v>
      </c>
      <c r="N181" s="198">
        <v>12</v>
      </c>
      <c r="O181" s="20" t="s">
        <v>230</v>
      </c>
      <c r="P181" s="21" t="s">
        <v>1</v>
      </c>
    </row>
    <row r="182" spans="1:16" x14ac:dyDescent="0.25">
      <c r="A182" s="19"/>
      <c r="B182" s="198" t="s">
        <v>89</v>
      </c>
      <c r="C182" s="198" t="s">
        <v>6</v>
      </c>
      <c r="D182" s="198">
        <v>722</v>
      </c>
      <c r="E182" s="198" t="s">
        <v>135</v>
      </c>
      <c r="F182" s="199">
        <v>140260</v>
      </c>
      <c r="G182" s="199">
        <v>27403</v>
      </c>
      <c r="H182" s="199">
        <v>1981735</v>
      </c>
      <c r="I182" s="199">
        <v>5885</v>
      </c>
      <c r="J182" s="198">
        <v>0.28999999999999998</v>
      </c>
      <c r="K182" s="198">
        <v>3</v>
      </c>
      <c r="L182" s="198">
        <v>37</v>
      </c>
      <c r="M182" s="198">
        <v>20</v>
      </c>
      <c r="N182" s="198">
        <v>14</v>
      </c>
      <c r="O182" s="20" t="s">
        <v>230</v>
      </c>
      <c r="P182" s="21" t="s">
        <v>1</v>
      </c>
    </row>
    <row r="183" spans="1:16" x14ac:dyDescent="0.25">
      <c r="A183" s="19"/>
      <c r="B183" s="198" t="s">
        <v>89</v>
      </c>
      <c r="C183" s="198" t="s">
        <v>6</v>
      </c>
      <c r="D183" s="198">
        <v>532</v>
      </c>
      <c r="E183" s="198" t="s">
        <v>128</v>
      </c>
      <c r="F183" s="199">
        <v>9878</v>
      </c>
      <c r="G183" s="199">
        <v>1860</v>
      </c>
      <c r="H183" s="199">
        <v>120087</v>
      </c>
      <c r="I183" s="198">
        <v>510</v>
      </c>
      <c r="J183" s="198">
        <v>0.42</v>
      </c>
      <c r="K183" s="198">
        <v>34</v>
      </c>
      <c r="L183" s="198">
        <v>20</v>
      </c>
      <c r="M183" s="198">
        <v>27</v>
      </c>
      <c r="N183" s="198">
        <v>24</v>
      </c>
      <c r="O183" s="20" t="s">
        <v>230</v>
      </c>
      <c r="P183" s="21" t="s">
        <v>1</v>
      </c>
    </row>
    <row r="184" spans="1:16" x14ac:dyDescent="0.25">
      <c r="A184" s="19"/>
      <c r="B184" s="198" t="s">
        <v>89</v>
      </c>
      <c r="C184" s="198" t="s">
        <v>6</v>
      </c>
      <c r="D184" s="198">
        <v>811</v>
      </c>
      <c r="E184" s="198" t="s">
        <v>117</v>
      </c>
      <c r="F184" s="199">
        <v>67718</v>
      </c>
      <c r="G184" s="199">
        <v>11229</v>
      </c>
      <c r="H184" s="199">
        <v>390626</v>
      </c>
      <c r="I184" s="199">
        <v>1110</v>
      </c>
      <c r="J184" s="198">
        <v>0.28000000000000003</v>
      </c>
      <c r="K184" s="198">
        <v>18</v>
      </c>
      <c r="L184" s="198">
        <v>40</v>
      </c>
      <c r="M184" s="198">
        <v>29</v>
      </c>
      <c r="N184" s="198">
        <v>26</v>
      </c>
      <c r="O184" s="20" t="s">
        <v>230</v>
      </c>
      <c r="P184" s="21" t="s">
        <v>1</v>
      </c>
    </row>
    <row r="185" spans="1:16" ht="25.5" x14ac:dyDescent="0.25">
      <c r="A185" s="19"/>
      <c r="B185" s="198" t="s">
        <v>89</v>
      </c>
      <c r="C185" s="198" t="s">
        <v>6</v>
      </c>
      <c r="D185" s="198">
        <v>711</v>
      </c>
      <c r="E185" s="198" t="s">
        <v>141</v>
      </c>
      <c r="F185" s="199">
        <v>6705</v>
      </c>
      <c r="G185" s="199">
        <v>1290</v>
      </c>
      <c r="H185" s="199">
        <v>74299</v>
      </c>
      <c r="I185" s="198">
        <v>324</v>
      </c>
      <c r="J185" s="198">
        <v>0.43</v>
      </c>
      <c r="K185" s="198">
        <v>49</v>
      </c>
      <c r="L185" s="198">
        <v>19</v>
      </c>
      <c r="M185" s="198">
        <v>34</v>
      </c>
      <c r="N185" s="198">
        <v>33</v>
      </c>
      <c r="O185" s="20" t="s">
        <v>230</v>
      </c>
      <c r="P185" s="21" t="s">
        <v>1</v>
      </c>
    </row>
    <row r="186" spans="1:16" ht="25.5" x14ac:dyDescent="0.25">
      <c r="A186" s="19"/>
      <c r="B186" s="198" t="s">
        <v>89</v>
      </c>
      <c r="C186" s="198" t="s">
        <v>6</v>
      </c>
      <c r="D186" s="198">
        <v>713</v>
      </c>
      <c r="E186" s="198" t="s">
        <v>147</v>
      </c>
      <c r="F186" s="199">
        <v>24601</v>
      </c>
      <c r="G186" s="199">
        <v>4113</v>
      </c>
      <c r="H186" s="199">
        <v>253049</v>
      </c>
      <c r="I186" s="198">
        <v>690</v>
      </c>
      <c r="J186" s="198">
        <v>0.27</v>
      </c>
      <c r="K186" s="198">
        <v>29</v>
      </c>
      <c r="L186" s="198">
        <v>42</v>
      </c>
      <c r="M186" s="198">
        <v>35.5</v>
      </c>
      <c r="N186" s="198">
        <v>36</v>
      </c>
      <c r="O186" s="20" t="s">
        <v>230</v>
      </c>
      <c r="P186" s="21" t="s">
        <v>1</v>
      </c>
    </row>
    <row r="187" spans="1:16" ht="25.5" x14ac:dyDescent="0.25">
      <c r="A187" s="19"/>
      <c r="B187" s="198" t="s">
        <v>89</v>
      </c>
      <c r="C187" s="198" t="s">
        <v>6</v>
      </c>
      <c r="D187" s="198">
        <v>813</v>
      </c>
      <c r="E187" s="198" t="s">
        <v>148</v>
      </c>
      <c r="F187" s="199">
        <v>42269</v>
      </c>
      <c r="G187" s="199">
        <v>5379</v>
      </c>
      <c r="H187" s="199">
        <v>363203</v>
      </c>
      <c r="I187" s="198">
        <v>840</v>
      </c>
      <c r="J187" s="198">
        <v>0.23</v>
      </c>
      <c r="K187" s="198">
        <v>25</v>
      </c>
      <c r="L187" s="198">
        <v>51</v>
      </c>
      <c r="M187" s="198">
        <v>38</v>
      </c>
      <c r="N187" s="198">
        <v>40</v>
      </c>
      <c r="O187" s="20" t="s">
        <v>230</v>
      </c>
      <c r="P187" s="21" t="s">
        <v>1</v>
      </c>
    </row>
    <row r="188" spans="1:16" x14ac:dyDescent="0.25">
      <c r="A188" s="19"/>
      <c r="B188" s="198" t="s">
        <v>89</v>
      </c>
      <c r="C188" s="198" t="s">
        <v>6</v>
      </c>
      <c r="D188" s="198">
        <v>517</v>
      </c>
      <c r="E188" s="198" t="s">
        <v>153</v>
      </c>
      <c r="F188" s="199">
        <v>3079</v>
      </c>
      <c r="G188" s="198">
        <v>747</v>
      </c>
      <c r="H188" s="199">
        <v>107395</v>
      </c>
      <c r="I188" s="198">
        <v>311</v>
      </c>
      <c r="J188" s="198">
        <v>0.28999999999999998</v>
      </c>
      <c r="K188" s="198">
        <v>50</v>
      </c>
      <c r="L188" s="198">
        <v>38</v>
      </c>
      <c r="M188" s="198">
        <v>44</v>
      </c>
      <c r="N188" s="198">
        <v>48</v>
      </c>
      <c r="O188" s="20" t="s">
        <v>230</v>
      </c>
      <c r="P188" s="21" t="s">
        <v>1</v>
      </c>
    </row>
    <row r="189" spans="1:16" x14ac:dyDescent="0.25">
      <c r="A189" s="19"/>
      <c r="B189" s="198" t="s">
        <v>89</v>
      </c>
      <c r="C189" s="198" t="s">
        <v>6</v>
      </c>
      <c r="D189" s="198">
        <v>611</v>
      </c>
      <c r="E189" s="198" t="s">
        <v>150</v>
      </c>
      <c r="F189" s="199">
        <v>17430</v>
      </c>
      <c r="G189" s="199">
        <v>3187</v>
      </c>
      <c r="H189" s="199">
        <v>386615</v>
      </c>
      <c r="I189" s="198">
        <v>614</v>
      </c>
      <c r="J189" s="198">
        <v>0.16</v>
      </c>
      <c r="K189" s="198">
        <v>31</v>
      </c>
      <c r="L189" s="198">
        <v>64</v>
      </c>
      <c r="M189" s="198">
        <v>47.5</v>
      </c>
      <c r="N189" s="198">
        <v>53</v>
      </c>
      <c r="O189" s="20" t="s">
        <v>230</v>
      </c>
      <c r="P189" s="21" t="s">
        <v>1</v>
      </c>
    </row>
    <row r="190" spans="1:16" ht="25.5" x14ac:dyDescent="0.25">
      <c r="A190" s="19"/>
      <c r="B190" s="198" t="s">
        <v>89</v>
      </c>
      <c r="C190" s="198" t="s">
        <v>6</v>
      </c>
      <c r="D190" s="198">
        <v>712</v>
      </c>
      <c r="E190" s="198" t="s">
        <v>78</v>
      </c>
      <c r="F190" s="199">
        <v>1459</v>
      </c>
      <c r="G190" s="198">
        <v>205</v>
      </c>
      <c r="H190" s="199">
        <v>44518</v>
      </c>
      <c r="I190" s="198">
        <v>112</v>
      </c>
      <c r="J190" s="198">
        <v>0.25</v>
      </c>
      <c r="K190" s="198">
        <v>67</v>
      </c>
      <c r="L190" s="198">
        <v>46</v>
      </c>
      <c r="M190" s="198">
        <v>56.5</v>
      </c>
      <c r="N190" s="198">
        <v>62</v>
      </c>
      <c r="O190" s="20" t="s">
        <v>230</v>
      </c>
      <c r="P190" s="21" t="s">
        <v>1</v>
      </c>
    </row>
    <row r="191" spans="1:16" x14ac:dyDescent="0.25">
      <c r="A191" s="19"/>
      <c r="B191" s="198" t="s">
        <v>89</v>
      </c>
      <c r="C191" s="198" t="s">
        <v>6</v>
      </c>
      <c r="D191" s="198">
        <v>524</v>
      </c>
      <c r="E191" s="198" t="s">
        <v>157</v>
      </c>
      <c r="F191" s="199">
        <v>53014</v>
      </c>
      <c r="G191" s="199">
        <v>7916</v>
      </c>
      <c r="H191" s="199">
        <v>467637</v>
      </c>
      <c r="I191" s="198">
        <v>337</v>
      </c>
      <c r="J191" s="198">
        <v>7.0000000000000007E-2</v>
      </c>
      <c r="K191" s="198">
        <v>46</v>
      </c>
      <c r="L191" s="198">
        <v>71</v>
      </c>
      <c r="M191" s="198">
        <v>58.5</v>
      </c>
      <c r="N191" s="198">
        <v>65</v>
      </c>
      <c r="O191" s="20" t="s">
        <v>230</v>
      </c>
      <c r="P191" s="21" t="s">
        <v>1</v>
      </c>
    </row>
    <row r="192" spans="1:16" x14ac:dyDescent="0.25">
      <c r="A192" s="19"/>
      <c r="B192" s="198" t="s">
        <v>89</v>
      </c>
      <c r="C192" s="198" t="s">
        <v>6</v>
      </c>
      <c r="D192" s="198">
        <v>511</v>
      </c>
      <c r="E192" s="198" t="s">
        <v>152</v>
      </c>
      <c r="F192" s="199">
        <v>6669</v>
      </c>
      <c r="G192" s="199">
        <v>1348</v>
      </c>
      <c r="H192" s="199">
        <v>148606</v>
      </c>
      <c r="I192" s="198">
        <v>218</v>
      </c>
      <c r="J192" s="198">
        <v>0.15</v>
      </c>
      <c r="K192" s="198">
        <v>53</v>
      </c>
      <c r="L192" s="198">
        <v>65</v>
      </c>
      <c r="M192" s="198">
        <v>59</v>
      </c>
      <c r="N192" s="198">
        <v>66</v>
      </c>
      <c r="O192" s="20" t="s">
        <v>230</v>
      </c>
      <c r="P192" s="21" t="s">
        <v>1</v>
      </c>
    </row>
    <row r="193" spans="1:16" ht="25.5" x14ac:dyDescent="0.25">
      <c r="A193" s="19"/>
      <c r="B193" s="198" t="s">
        <v>89</v>
      </c>
      <c r="C193" s="198" t="s">
        <v>6</v>
      </c>
      <c r="D193" s="198">
        <v>522</v>
      </c>
      <c r="E193" s="198" t="s">
        <v>156</v>
      </c>
      <c r="F193" s="199">
        <v>19211</v>
      </c>
      <c r="G193" s="199">
        <v>3371</v>
      </c>
      <c r="H193" s="199">
        <v>424621</v>
      </c>
      <c r="I193" s="198">
        <v>298</v>
      </c>
      <c r="J193" s="198">
        <v>7.0000000000000007E-2</v>
      </c>
      <c r="K193" s="198">
        <v>51</v>
      </c>
      <c r="L193" s="198">
        <v>72</v>
      </c>
      <c r="M193" s="198">
        <v>61.5</v>
      </c>
      <c r="N193" s="198">
        <v>68</v>
      </c>
      <c r="O193" s="20" t="s">
        <v>230</v>
      </c>
      <c r="P193" s="21" t="s">
        <v>1</v>
      </c>
    </row>
    <row r="194" spans="1:16" x14ac:dyDescent="0.25">
      <c r="A194" s="19"/>
      <c r="B194" s="198" t="s">
        <v>89</v>
      </c>
      <c r="C194" s="198" t="s">
        <v>6</v>
      </c>
      <c r="D194" s="198">
        <v>814</v>
      </c>
      <c r="E194" s="198" t="s">
        <v>80</v>
      </c>
      <c r="F194" s="199">
        <v>24728</v>
      </c>
      <c r="G194" s="199">
        <v>6421</v>
      </c>
      <c r="H194" s="199">
        <v>37768</v>
      </c>
      <c r="I194" s="198">
        <v>66</v>
      </c>
      <c r="J194" s="198">
        <v>0.17</v>
      </c>
      <c r="K194" s="198">
        <v>71</v>
      </c>
      <c r="L194" s="198">
        <v>62</v>
      </c>
      <c r="M194" s="198">
        <v>66.5</v>
      </c>
      <c r="N194" s="198">
        <v>71</v>
      </c>
      <c r="O194" s="20" t="s">
        <v>230</v>
      </c>
      <c r="P194" s="21" t="s">
        <v>1</v>
      </c>
    </row>
    <row r="195" spans="1:16" ht="25.5" x14ac:dyDescent="0.25">
      <c r="A195" s="19"/>
      <c r="B195" s="198" t="s">
        <v>89</v>
      </c>
      <c r="C195" s="198" t="s">
        <v>6</v>
      </c>
      <c r="D195" s="198">
        <v>551</v>
      </c>
      <c r="E195" s="198" t="s">
        <v>79</v>
      </c>
      <c r="F195" s="199">
        <v>3886</v>
      </c>
      <c r="G195" s="198">
        <v>876</v>
      </c>
      <c r="H195" s="199">
        <v>84064</v>
      </c>
      <c r="I195" s="198">
        <v>122</v>
      </c>
      <c r="J195" s="198">
        <v>0.14000000000000001</v>
      </c>
      <c r="K195" s="198">
        <v>66</v>
      </c>
      <c r="L195" s="198">
        <v>67</v>
      </c>
      <c r="M195" s="198">
        <v>66.5</v>
      </c>
      <c r="N195" s="198">
        <v>72</v>
      </c>
      <c r="O195" s="20" t="s">
        <v>230</v>
      </c>
      <c r="P195" s="21" t="s">
        <v>1</v>
      </c>
    </row>
    <row r="196" spans="1:16" x14ac:dyDescent="0.25">
      <c r="A196" s="19"/>
      <c r="B196" s="198" t="s">
        <v>89</v>
      </c>
      <c r="C196" s="198" t="s">
        <v>14</v>
      </c>
      <c r="D196" s="198">
        <v>424</v>
      </c>
      <c r="E196" s="198" t="s">
        <v>104</v>
      </c>
      <c r="F196" s="199">
        <v>30525</v>
      </c>
      <c r="G196" s="199">
        <v>5438</v>
      </c>
      <c r="H196" s="199">
        <v>472590</v>
      </c>
      <c r="I196" s="199">
        <v>2014</v>
      </c>
      <c r="J196" s="198">
        <v>0.42</v>
      </c>
      <c r="K196" s="198">
        <v>11</v>
      </c>
      <c r="L196" s="198">
        <v>21</v>
      </c>
      <c r="M196" s="198">
        <v>16</v>
      </c>
      <c r="N196" s="198">
        <v>8</v>
      </c>
      <c r="O196" s="20" t="s">
        <v>230</v>
      </c>
      <c r="P196" s="21" t="s">
        <v>1</v>
      </c>
    </row>
    <row r="197" spans="1:16" x14ac:dyDescent="0.25">
      <c r="A197" s="19"/>
      <c r="B197" s="198" t="s">
        <v>89</v>
      </c>
      <c r="C197" s="198" t="s">
        <v>14</v>
      </c>
      <c r="D197" s="198">
        <v>423</v>
      </c>
      <c r="E197" s="198" t="s">
        <v>114</v>
      </c>
      <c r="F197" s="199">
        <v>79558</v>
      </c>
      <c r="G197" s="199">
        <v>13627</v>
      </c>
      <c r="H197" s="199">
        <v>1069767</v>
      </c>
      <c r="I197" s="199">
        <v>2786</v>
      </c>
      <c r="J197" s="198">
        <v>0.26</v>
      </c>
      <c r="K197" s="198">
        <v>6</v>
      </c>
      <c r="L197" s="198">
        <v>45</v>
      </c>
      <c r="M197" s="198">
        <v>25.5</v>
      </c>
      <c r="N197" s="198">
        <v>21</v>
      </c>
      <c r="O197" s="20" t="s">
        <v>230</v>
      </c>
      <c r="P197" s="21" t="s">
        <v>1</v>
      </c>
    </row>
    <row r="198" spans="1:16" x14ac:dyDescent="0.25">
      <c r="A198" s="19"/>
      <c r="B198" s="198" t="s">
        <v>89</v>
      </c>
      <c r="C198" s="198" t="s">
        <v>14</v>
      </c>
      <c r="D198" s="198">
        <v>445</v>
      </c>
      <c r="E198" s="198" t="s">
        <v>123</v>
      </c>
      <c r="F198" s="199">
        <v>36643</v>
      </c>
      <c r="G198" s="199">
        <v>6828</v>
      </c>
      <c r="H198" s="199">
        <v>366672</v>
      </c>
      <c r="I198" s="199">
        <v>1120</v>
      </c>
      <c r="J198" s="198">
        <v>0.3</v>
      </c>
      <c r="K198" s="198">
        <v>17</v>
      </c>
      <c r="L198" s="198">
        <v>36</v>
      </c>
      <c r="M198" s="198">
        <v>26.5</v>
      </c>
      <c r="N198" s="198">
        <v>23</v>
      </c>
      <c r="O198" s="20" t="s">
        <v>230</v>
      </c>
      <c r="P198" s="21" t="s">
        <v>1</v>
      </c>
    </row>
    <row r="199" spans="1:16" ht="25.5" x14ac:dyDescent="0.25">
      <c r="A199" s="19"/>
      <c r="B199" s="198" t="s">
        <v>89</v>
      </c>
      <c r="C199" s="198" t="s">
        <v>14</v>
      </c>
      <c r="D199" s="198">
        <v>444</v>
      </c>
      <c r="E199" s="198" t="s">
        <v>112</v>
      </c>
      <c r="F199" s="199">
        <v>20934</v>
      </c>
      <c r="G199" s="199">
        <v>3429</v>
      </c>
      <c r="H199" s="199">
        <v>252692</v>
      </c>
      <c r="I199" s="198">
        <v>833</v>
      </c>
      <c r="J199" s="198">
        <v>0.32</v>
      </c>
      <c r="K199" s="198">
        <v>26</v>
      </c>
      <c r="L199" s="198">
        <v>33</v>
      </c>
      <c r="M199" s="198">
        <v>29.5</v>
      </c>
      <c r="N199" s="198">
        <v>27</v>
      </c>
      <c r="O199" s="20" t="s">
        <v>230</v>
      </c>
      <c r="P199" s="21" t="s">
        <v>1</v>
      </c>
    </row>
    <row r="200" spans="1:16" x14ac:dyDescent="0.25">
      <c r="A200" s="19"/>
      <c r="B200" s="198" t="s">
        <v>89</v>
      </c>
      <c r="C200" s="198" t="s">
        <v>14</v>
      </c>
      <c r="D200" s="198">
        <v>441</v>
      </c>
      <c r="E200" s="198" t="s">
        <v>126</v>
      </c>
      <c r="F200" s="199">
        <v>33095</v>
      </c>
      <c r="G200" s="199">
        <v>5185</v>
      </c>
      <c r="H200" s="199">
        <v>616843</v>
      </c>
      <c r="I200" s="199">
        <v>1536</v>
      </c>
      <c r="J200" s="198">
        <v>0.25</v>
      </c>
      <c r="K200" s="198">
        <v>13</v>
      </c>
      <c r="L200" s="198">
        <v>48</v>
      </c>
      <c r="M200" s="198">
        <v>30.5</v>
      </c>
      <c r="N200" s="198">
        <v>28</v>
      </c>
      <c r="O200" s="20" t="s">
        <v>230</v>
      </c>
      <c r="P200" s="21" t="s">
        <v>1</v>
      </c>
    </row>
    <row r="201" spans="1:16" x14ac:dyDescent="0.25">
      <c r="A201" s="19"/>
      <c r="B201" s="198" t="s">
        <v>89</v>
      </c>
      <c r="C201" s="198" t="s">
        <v>14</v>
      </c>
      <c r="D201" s="198">
        <v>442</v>
      </c>
      <c r="E201" s="198" t="s">
        <v>111</v>
      </c>
      <c r="F201" s="199">
        <v>14328</v>
      </c>
      <c r="G201" s="199">
        <v>2320</v>
      </c>
      <c r="H201" s="199">
        <v>121876</v>
      </c>
      <c r="I201" s="198">
        <v>470</v>
      </c>
      <c r="J201" s="198">
        <v>0.39</v>
      </c>
      <c r="K201" s="198">
        <v>37</v>
      </c>
      <c r="L201" s="198">
        <v>26</v>
      </c>
      <c r="M201" s="198">
        <v>31.5</v>
      </c>
      <c r="N201" s="198">
        <v>30</v>
      </c>
      <c r="O201" s="20" t="s">
        <v>230</v>
      </c>
      <c r="P201" s="21" t="s">
        <v>1</v>
      </c>
    </row>
    <row r="202" spans="1:16" x14ac:dyDescent="0.25">
      <c r="A202" s="19"/>
      <c r="B202" s="198" t="s">
        <v>89</v>
      </c>
      <c r="C202" s="198" t="s">
        <v>14</v>
      </c>
      <c r="D202" s="198">
        <v>454</v>
      </c>
      <c r="E202" s="198" t="s">
        <v>140</v>
      </c>
      <c r="F202" s="199">
        <v>7702</v>
      </c>
      <c r="G202" s="199">
        <v>1586</v>
      </c>
      <c r="H202" s="199">
        <v>101958</v>
      </c>
      <c r="I202" s="198">
        <v>400</v>
      </c>
      <c r="J202" s="198">
        <v>0.39</v>
      </c>
      <c r="K202" s="198">
        <v>40</v>
      </c>
      <c r="L202" s="198">
        <v>25</v>
      </c>
      <c r="M202" s="198">
        <v>32.5</v>
      </c>
      <c r="N202" s="198">
        <v>32</v>
      </c>
      <c r="O202" s="20" t="s">
        <v>230</v>
      </c>
      <c r="P202" s="21" t="s">
        <v>1</v>
      </c>
    </row>
    <row r="203" spans="1:16" x14ac:dyDescent="0.25">
      <c r="A203" s="19"/>
      <c r="B203" s="198" t="s">
        <v>89</v>
      </c>
      <c r="C203" s="198" t="s">
        <v>14</v>
      </c>
      <c r="D203" s="198">
        <v>447</v>
      </c>
      <c r="E203" s="198" t="s">
        <v>81</v>
      </c>
      <c r="F203" s="199">
        <v>16189</v>
      </c>
      <c r="G203" s="199">
        <v>3100</v>
      </c>
      <c r="H203" s="199">
        <v>153899</v>
      </c>
      <c r="I203" s="198">
        <v>494</v>
      </c>
      <c r="J203" s="198">
        <v>0.32</v>
      </c>
      <c r="K203" s="198">
        <v>35</v>
      </c>
      <c r="L203" s="198">
        <v>34</v>
      </c>
      <c r="M203" s="198">
        <v>34.5</v>
      </c>
      <c r="N203" s="198">
        <v>34</v>
      </c>
      <c r="O203" s="20" t="s">
        <v>230</v>
      </c>
      <c r="P203" s="21" t="s">
        <v>1</v>
      </c>
    </row>
    <row r="204" spans="1:16" x14ac:dyDescent="0.25">
      <c r="A204" s="19"/>
      <c r="B204" s="198" t="s">
        <v>89</v>
      </c>
      <c r="C204" s="198" t="s">
        <v>14</v>
      </c>
      <c r="D204" s="198">
        <v>453</v>
      </c>
      <c r="E204" s="198" t="s">
        <v>139</v>
      </c>
      <c r="F204" s="199">
        <v>31815</v>
      </c>
      <c r="G204" s="199">
        <v>6093</v>
      </c>
      <c r="H204" s="199">
        <v>220150</v>
      </c>
      <c r="I204" s="198">
        <v>546</v>
      </c>
      <c r="J204" s="198">
        <v>0.25</v>
      </c>
      <c r="K204" s="198">
        <v>33</v>
      </c>
      <c r="L204" s="198">
        <v>47</v>
      </c>
      <c r="M204" s="198">
        <v>40</v>
      </c>
      <c r="N204" s="198">
        <v>43</v>
      </c>
      <c r="O204" s="20" t="s">
        <v>230</v>
      </c>
      <c r="P204" s="21" t="s">
        <v>1</v>
      </c>
    </row>
    <row r="205" spans="1:16" x14ac:dyDescent="0.25">
      <c r="A205" s="19"/>
      <c r="B205" s="198" t="s">
        <v>89</v>
      </c>
      <c r="C205" s="198" t="s">
        <v>14</v>
      </c>
      <c r="D205" s="198">
        <v>448</v>
      </c>
      <c r="E205" s="198" t="s">
        <v>146</v>
      </c>
      <c r="F205" s="199">
        <v>16479</v>
      </c>
      <c r="G205" s="199">
        <v>3045</v>
      </c>
      <c r="H205" s="199">
        <v>188591</v>
      </c>
      <c r="I205" s="198">
        <v>434</v>
      </c>
      <c r="J205" s="198">
        <v>0.23</v>
      </c>
      <c r="K205" s="198">
        <v>39</v>
      </c>
      <c r="L205" s="198">
        <v>52</v>
      </c>
      <c r="M205" s="198">
        <v>45.5</v>
      </c>
      <c r="N205" s="198">
        <v>50</v>
      </c>
      <c r="O205" s="20" t="s">
        <v>230</v>
      </c>
      <c r="P205" s="21" t="s">
        <v>1</v>
      </c>
    </row>
    <row r="206" spans="1:16" x14ac:dyDescent="0.25">
      <c r="A206" s="19"/>
      <c r="B206" s="198" t="s">
        <v>89</v>
      </c>
      <c r="C206" s="198" t="s">
        <v>14</v>
      </c>
      <c r="D206" s="198">
        <v>452</v>
      </c>
      <c r="E206" s="198" t="s">
        <v>145</v>
      </c>
      <c r="F206" s="199">
        <v>2694</v>
      </c>
      <c r="G206" s="198">
        <v>582</v>
      </c>
      <c r="H206" s="199">
        <v>44484</v>
      </c>
      <c r="I206" s="198">
        <v>154</v>
      </c>
      <c r="J206" s="198">
        <v>0.35</v>
      </c>
      <c r="K206" s="198">
        <v>64</v>
      </c>
      <c r="L206" s="198">
        <v>29</v>
      </c>
      <c r="M206" s="198">
        <v>46.5</v>
      </c>
      <c r="N206" s="198">
        <v>51</v>
      </c>
      <c r="O206" s="20" t="s">
        <v>230</v>
      </c>
      <c r="P206" s="21" t="s">
        <v>1</v>
      </c>
    </row>
    <row r="207" spans="1:16" ht="25.5" x14ac:dyDescent="0.25">
      <c r="A207" s="19"/>
      <c r="B207" s="198" t="s">
        <v>89</v>
      </c>
      <c r="C207" s="198" t="s">
        <v>14</v>
      </c>
      <c r="D207" s="198">
        <v>425</v>
      </c>
      <c r="E207" s="198" t="s">
        <v>82</v>
      </c>
      <c r="F207" s="199">
        <v>45169</v>
      </c>
      <c r="G207" s="199">
        <v>9607</v>
      </c>
      <c r="H207" s="199">
        <v>204636</v>
      </c>
      <c r="I207" s="198">
        <v>390</v>
      </c>
      <c r="J207" s="198">
        <v>0.19</v>
      </c>
      <c r="K207" s="198">
        <v>42</v>
      </c>
      <c r="L207" s="198">
        <v>59</v>
      </c>
      <c r="M207" s="198">
        <v>50.5</v>
      </c>
      <c r="N207" s="198">
        <v>56</v>
      </c>
      <c r="O207" s="20" t="s">
        <v>230</v>
      </c>
      <c r="P207" s="21" t="s">
        <v>1</v>
      </c>
    </row>
    <row r="208" spans="1:16" ht="25.5" x14ac:dyDescent="0.25">
      <c r="A208" s="19"/>
      <c r="B208" s="198" t="s">
        <v>89</v>
      </c>
      <c r="C208" s="198" t="s">
        <v>14</v>
      </c>
      <c r="D208" s="198">
        <v>451</v>
      </c>
      <c r="E208" s="198" t="s">
        <v>151</v>
      </c>
      <c r="F208" s="199">
        <v>13923</v>
      </c>
      <c r="G208" s="199">
        <v>2580</v>
      </c>
      <c r="H208" s="199">
        <v>105695</v>
      </c>
      <c r="I208" s="198">
        <v>193</v>
      </c>
      <c r="J208" s="198">
        <v>0.18</v>
      </c>
      <c r="K208" s="198">
        <v>57</v>
      </c>
      <c r="L208" s="198">
        <v>60</v>
      </c>
      <c r="M208" s="198">
        <v>58.5</v>
      </c>
      <c r="N208" s="198">
        <v>64</v>
      </c>
      <c r="O208" s="20" t="s">
        <v>230</v>
      </c>
      <c r="P208" s="21" t="s">
        <v>1</v>
      </c>
    </row>
    <row r="209" spans="1:16" x14ac:dyDescent="0.25">
      <c r="A209" s="19"/>
      <c r="B209" s="198" t="s">
        <v>89</v>
      </c>
      <c r="C209" s="198" t="s">
        <v>14</v>
      </c>
      <c r="D209" s="198">
        <v>443</v>
      </c>
      <c r="E209" s="198" t="s">
        <v>83</v>
      </c>
      <c r="F209" s="199">
        <v>10700</v>
      </c>
      <c r="G209" s="199">
        <v>2254</v>
      </c>
      <c r="H209" s="199">
        <v>94204</v>
      </c>
      <c r="I209" s="198">
        <v>164</v>
      </c>
      <c r="J209" s="198">
        <v>0.17</v>
      </c>
      <c r="K209" s="198">
        <v>62</v>
      </c>
      <c r="L209" s="198">
        <v>61</v>
      </c>
      <c r="M209" s="198">
        <v>61.5</v>
      </c>
      <c r="N209" s="198">
        <v>67</v>
      </c>
      <c r="O209" s="20" t="s">
        <v>230</v>
      </c>
      <c r="P209" s="21" t="s">
        <v>1</v>
      </c>
    </row>
    <row r="210" spans="1:16" x14ac:dyDescent="0.25">
      <c r="A210" s="19"/>
      <c r="B210" s="198" t="s">
        <v>89</v>
      </c>
      <c r="C210" s="198" t="s">
        <v>14</v>
      </c>
      <c r="D210" s="198">
        <v>446</v>
      </c>
      <c r="E210" s="198" t="s">
        <v>84</v>
      </c>
      <c r="F210" s="199">
        <v>11726</v>
      </c>
      <c r="G210" s="199">
        <v>1919</v>
      </c>
      <c r="H210" s="199">
        <v>121262</v>
      </c>
      <c r="I210" s="198">
        <v>156</v>
      </c>
      <c r="J210" s="198">
        <v>0.13</v>
      </c>
      <c r="K210" s="198">
        <v>63</v>
      </c>
      <c r="L210" s="198">
        <v>68</v>
      </c>
      <c r="M210" s="198">
        <v>65.5</v>
      </c>
      <c r="N210" s="198">
        <v>70</v>
      </c>
      <c r="O210" s="20" t="s">
        <v>230</v>
      </c>
      <c r="P210" s="21" t="s">
        <v>1</v>
      </c>
    </row>
    <row r="211" spans="1:16" x14ac:dyDescent="0.25">
      <c r="A211" s="19"/>
      <c r="B211" s="198" t="s">
        <v>89</v>
      </c>
      <c r="C211" s="198" t="s">
        <v>13</v>
      </c>
      <c r="D211" s="198">
        <v>484</v>
      </c>
      <c r="E211" s="198" t="s">
        <v>102</v>
      </c>
      <c r="F211" s="199">
        <v>35901</v>
      </c>
      <c r="G211" s="199">
        <v>6767</v>
      </c>
      <c r="H211" s="199">
        <v>434508</v>
      </c>
      <c r="I211" s="199">
        <v>4157</v>
      </c>
      <c r="J211" s="198">
        <v>0.95</v>
      </c>
      <c r="K211" s="198">
        <v>5</v>
      </c>
      <c r="L211" s="198">
        <v>1</v>
      </c>
      <c r="M211" s="198">
        <v>3</v>
      </c>
      <c r="N211" s="198">
        <v>1</v>
      </c>
      <c r="O211" s="20" t="s">
        <v>230</v>
      </c>
      <c r="P211" s="21" t="s">
        <v>1</v>
      </c>
    </row>
    <row r="212" spans="1:16" x14ac:dyDescent="0.25">
      <c r="A212" s="19"/>
      <c r="B212" s="198" t="s">
        <v>89</v>
      </c>
      <c r="C212" s="198" t="s">
        <v>13</v>
      </c>
      <c r="D212" s="198">
        <v>488</v>
      </c>
      <c r="E212" s="198" t="s">
        <v>134</v>
      </c>
      <c r="F212" s="199">
        <v>9835</v>
      </c>
      <c r="G212" s="199">
        <v>1857</v>
      </c>
      <c r="H212" s="199">
        <v>123105</v>
      </c>
      <c r="I212" s="198">
        <v>617</v>
      </c>
      <c r="J212" s="198">
        <v>0.48</v>
      </c>
      <c r="K212" s="198">
        <v>30</v>
      </c>
      <c r="L212" s="198">
        <v>15</v>
      </c>
      <c r="M212" s="198">
        <v>22.5</v>
      </c>
      <c r="N212" s="198">
        <v>16</v>
      </c>
      <c r="O212" s="20" t="s">
        <v>230</v>
      </c>
      <c r="P212" s="21" t="s">
        <v>1</v>
      </c>
    </row>
    <row r="213" spans="1:16" ht="25.5" x14ac:dyDescent="0.25">
      <c r="A213" s="19"/>
      <c r="B213" s="198" t="s">
        <v>89</v>
      </c>
      <c r="C213" s="198" t="s">
        <v>13</v>
      </c>
      <c r="D213" s="198">
        <v>485</v>
      </c>
      <c r="E213" s="198" t="s">
        <v>138</v>
      </c>
      <c r="F213" s="199">
        <v>2770</v>
      </c>
      <c r="G213" s="198">
        <v>592</v>
      </c>
      <c r="H213" s="199">
        <v>49090</v>
      </c>
      <c r="I213" s="198">
        <v>356</v>
      </c>
      <c r="J213" s="198">
        <v>0.73</v>
      </c>
      <c r="K213" s="198">
        <v>44</v>
      </c>
      <c r="L213" s="198">
        <v>4</v>
      </c>
      <c r="M213" s="198">
        <v>24</v>
      </c>
      <c r="N213" s="198">
        <v>18</v>
      </c>
      <c r="O213" s="20" t="s">
        <v>230</v>
      </c>
      <c r="P213" s="21" t="s">
        <v>1</v>
      </c>
    </row>
    <row r="214" spans="1:16" x14ac:dyDescent="0.25">
      <c r="A214" s="19"/>
      <c r="B214" s="198" t="s">
        <v>89</v>
      </c>
      <c r="C214" s="198" t="s">
        <v>13</v>
      </c>
      <c r="D214" s="198">
        <v>493</v>
      </c>
      <c r="E214" s="198" t="s">
        <v>30</v>
      </c>
      <c r="F214" s="199">
        <v>3068</v>
      </c>
      <c r="G214" s="198">
        <v>625</v>
      </c>
      <c r="H214" s="199">
        <v>88248</v>
      </c>
      <c r="I214" s="198">
        <v>450</v>
      </c>
      <c r="J214" s="198">
        <v>0.51</v>
      </c>
      <c r="K214" s="198">
        <v>38</v>
      </c>
      <c r="L214" s="198">
        <v>12</v>
      </c>
      <c r="M214" s="198">
        <v>25</v>
      </c>
      <c r="N214" s="198">
        <v>20</v>
      </c>
      <c r="O214" s="20" t="s">
        <v>230</v>
      </c>
      <c r="P214" s="21" t="s">
        <v>1</v>
      </c>
    </row>
    <row r="215" spans="1:16" x14ac:dyDescent="0.25">
      <c r="A215" s="19"/>
      <c r="B215" s="198" t="s">
        <v>89</v>
      </c>
      <c r="C215" s="198" t="s">
        <v>13</v>
      </c>
      <c r="D215" s="198">
        <v>492</v>
      </c>
      <c r="E215" s="198" t="s">
        <v>121</v>
      </c>
      <c r="F215" s="199">
        <v>2436</v>
      </c>
      <c r="G215" s="198">
        <v>555</v>
      </c>
      <c r="H215" s="199">
        <v>23190</v>
      </c>
      <c r="I215" s="198">
        <v>195</v>
      </c>
      <c r="J215" s="198">
        <v>0.83</v>
      </c>
      <c r="K215" s="198">
        <v>56</v>
      </c>
      <c r="L215" s="198">
        <v>2</v>
      </c>
      <c r="M215" s="198">
        <v>29</v>
      </c>
      <c r="N215" s="198">
        <v>25</v>
      </c>
      <c r="O215" s="20" t="s">
        <v>230</v>
      </c>
      <c r="P215" s="21" t="s">
        <v>1</v>
      </c>
    </row>
    <row r="216" spans="1:16" x14ac:dyDescent="0.25">
      <c r="A216" s="19"/>
      <c r="B216" s="198" t="s">
        <v>89</v>
      </c>
      <c r="C216" s="198" t="s">
        <v>13</v>
      </c>
      <c r="D216" s="198">
        <v>481</v>
      </c>
      <c r="E216" s="198" t="s">
        <v>113</v>
      </c>
      <c r="F216" s="198">
        <v>873</v>
      </c>
      <c r="G216" s="198">
        <v>179</v>
      </c>
      <c r="H216" s="199">
        <v>92913</v>
      </c>
      <c r="I216" s="198">
        <v>331</v>
      </c>
      <c r="J216" s="198">
        <v>0.35</v>
      </c>
      <c r="K216" s="198">
        <v>47</v>
      </c>
      <c r="L216" s="198">
        <v>28</v>
      </c>
      <c r="M216" s="198">
        <v>37.5</v>
      </c>
      <c r="N216" s="198">
        <v>37</v>
      </c>
      <c r="O216" s="20" t="s">
        <v>230</v>
      </c>
      <c r="P216" s="21" t="s">
        <v>1</v>
      </c>
    </row>
    <row r="217" spans="1:16" ht="15.75" thickBot="1" x14ac:dyDescent="0.3">
      <c r="A217" s="189"/>
      <c r="B217" s="200" t="s">
        <v>89</v>
      </c>
      <c r="C217" s="200" t="s">
        <v>13</v>
      </c>
      <c r="D217" s="200">
        <v>221</v>
      </c>
      <c r="E217" s="200" t="s">
        <v>149</v>
      </c>
      <c r="F217" s="201">
        <v>1579</v>
      </c>
      <c r="G217" s="200">
        <v>269</v>
      </c>
      <c r="H217" s="201">
        <v>41618</v>
      </c>
      <c r="I217" s="200">
        <v>184</v>
      </c>
      <c r="J217" s="200">
        <v>0.44</v>
      </c>
      <c r="K217" s="200">
        <v>59</v>
      </c>
      <c r="L217" s="200">
        <v>18</v>
      </c>
      <c r="M217" s="200">
        <v>38.5</v>
      </c>
      <c r="N217" s="200">
        <v>42</v>
      </c>
      <c r="O217" s="22" t="s">
        <v>230</v>
      </c>
      <c r="P217" s="23" t="s">
        <v>1</v>
      </c>
    </row>
    <row r="218" spans="1:16" ht="80.25" customHeight="1" x14ac:dyDescent="0.25">
      <c r="A218" s="15"/>
      <c r="B218" s="238" t="s">
        <v>246</v>
      </c>
      <c r="C218" s="238"/>
      <c r="D218" s="238"/>
      <c r="E218" s="238"/>
      <c r="F218" s="238"/>
      <c r="G218" s="238"/>
      <c r="H218" s="238"/>
      <c r="I218" s="238"/>
      <c r="J218" s="238"/>
      <c r="K218" s="238"/>
      <c r="L218" s="238"/>
      <c r="M218" s="238"/>
      <c r="N218" s="238"/>
    </row>
  </sheetData>
  <autoFilter ref="A2:N217"/>
  <sortState ref="A6:P220">
    <sortCondition ref="B6:B220"/>
    <sortCondition ref="C6:C220"/>
    <sortCondition ref="N6:N220"/>
  </sortState>
  <customSheetViews>
    <customSheetView guid="{ED6A2164-0DE4-4745-81B6-C597EB3655F0}" showGridLines="0" showAutoFilter="1">
      <selection activeCell="D9" sqref="D9"/>
      <pageMargins left="0.25" right="0.25" top="0.75" bottom="0.75" header="0.3" footer="0.3"/>
      <printOptions horizontalCentered="1"/>
      <pageSetup scale="82" orientation="landscape" r:id="rId1"/>
      <headerFooter alignWithMargins="0">
        <oddFooter>&amp;L&amp;F/&amp;A&amp;C&amp;12DRAFT - DO NOT DISTRIBUTE&amp;11
&amp;P&amp;Rprinted &amp;D &amp;T</oddFooter>
      </headerFooter>
      <autoFilter ref="A4:M277"/>
    </customSheetView>
  </customSheetViews>
  <mergeCells count="2">
    <mergeCell ref="B1:N1"/>
    <mergeCell ref="B218:N218"/>
  </mergeCells>
  <conditionalFormatting sqref="A2">
    <cfRule type="containsText" dxfId="4" priority="1" operator="containsText" text="FLAG">
      <formula>NOT(ISERROR(SEARCH("FLAG",#REF!)))</formula>
    </cfRule>
  </conditionalFormatting>
  <pageMargins left="0.5" right="0.5" top="0.75" bottom="0.75" header="0.3" footer="0.3"/>
  <pageSetup scale="82" orientation="landscape" r:id="rId2"/>
  <headerFooter differentFirst="1">
    <oddHeader xml:space="preserve">&amp;L&amp;"Times New Roman,Regular"Supplemental Table 5 continued. Prevention Index ranked industry subsectors by intervention category and NORA sector for lost-time claims, 2001-2011. Data current as of February, 2017. </oddHeader>
    <oddFooter>&amp;L&amp;F/&amp;A&amp;R&amp;P of &amp;N</oddFooter>
    <firstFooter>&amp;L&amp;F/&amp;A&amp;R&amp;P of &amp;N</first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S35"/>
  <sheetViews>
    <sheetView showGridLines="0" view="pageBreakPreview" topLeftCell="C1" zoomScale="90" zoomScaleNormal="80" zoomScaleSheetLayoutView="90" workbookViewId="0">
      <selection activeCell="C24" sqref="C24:E24"/>
    </sheetView>
  </sheetViews>
  <sheetFormatPr defaultColWidth="8.85546875" defaultRowHeight="12" x14ac:dyDescent="0.2"/>
  <cols>
    <col min="1" max="2" width="0" style="2" hidden="1" customWidth="1"/>
    <col min="3" max="3" width="14.140625" style="27" bestFit="1" customWidth="1"/>
    <col min="4" max="4" width="8" style="27" customWidth="1"/>
    <col min="5" max="5" width="35.5703125" style="27" bestFit="1" customWidth="1"/>
    <col min="6" max="6" width="9" style="27" customWidth="1"/>
    <col min="7" max="7" width="9.140625" style="27" customWidth="1"/>
    <col min="8" max="8" width="10.7109375" style="27" customWidth="1"/>
    <col min="9" max="9" width="7.28515625" style="27" bestFit="1" customWidth="1"/>
    <col min="10" max="10" width="9.85546875" style="27" customWidth="1"/>
    <col min="11" max="11" width="8.28515625" style="27" customWidth="1"/>
    <col min="12" max="12" width="10.28515625" style="27" customWidth="1"/>
    <col min="13" max="13" width="5.42578125" style="27" hidden="1" customWidth="1"/>
    <col min="14" max="14" width="5.85546875" style="27" customWidth="1"/>
    <col min="15" max="15" width="0" style="27" hidden="1" customWidth="1"/>
    <col min="16" max="16" width="8.85546875" style="2"/>
    <col min="17" max="17" width="11.5703125" style="2" customWidth="1"/>
    <col min="18" max="16384" width="8.85546875" style="2"/>
  </cols>
  <sheetData>
    <row r="1" spans="1:19" ht="26.45" customHeight="1" x14ac:dyDescent="0.2">
      <c r="A1" s="27"/>
      <c r="B1" s="27"/>
      <c r="C1" s="240" t="s">
        <v>220</v>
      </c>
      <c r="D1" s="240"/>
      <c r="E1" s="240"/>
      <c r="F1" s="240"/>
      <c r="G1" s="240"/>
      <c r="H1" s="240"/>
      <c r="I1" s="240"/>
      <c r="J1" s="240"/>
      <c r="K1" s="240"/>
      <c r="L1" s="240"/>
      <c r="M1" s="240"/>
      <c r="N1" s="240"/>
    </row>
    <row r="2" spans="1:19" ht="43.9" customHeight="1" x14ac:dyDescent="0.2">
      <c r="A2" s="5"/>
      <c r="B2" s="5" t="s">
        <v>204</v>
      </c>
      <c r="C2" s="32" t="s">
        <v>17</v>
      </c>
      <c r="D2" s="32" t="s">
        <v>24</v>
      </c>
      <c r="E2" s="32" t="s">
        <v>25</v>
      </c>
      <c r="F2" s="32" t="s">
        <v>23</v>
      </c>
      <c r="G2" s="3" t="s">
        <v>22</v>
      </c>
      <c r="H2" s="32" t="s">
        <v>18</v>
      </c>
      <c r="I2" s="32" t="s">
        <v>19</v>
      </c>
      <c r="J2" s="32" t="s">
        <v>158</v>
      </c>
      <c r="K2" s="3" t="s">
        <v>86</v>
      </c>
      <c r="L2" s="3" t="s">
        <v>87</v>
      </c>
      <c r="M2" s="32" t="s">
        <v>20</v>
      </c>
      <c r="N2" s="3" t="s">
        <v>201</v>
      </c>
      <c r="O2" s="3" t="s">
        <v>202</v>
      </c>
    </row>
    <row r="3" spans="1:19" ht="24" x14ac:dyDescent="0.2">
      <c r="A3" s="27" t="s">
        <v>1</v>
      </c>
      <c r="B3" s="27" t="s">
        <v>88</v>
      </c>
      <c r="C3" s="26" t="s">
        <v>3</v>
      </c>
      <c r="D3" s="59">
        <v>2381</v>
      </c>
      <c r="E3" s="7" t="s">
        <v>35</v>
      </c>
      <c r="F3" s="6">
        <v>37936</v>
      </c>
      <c r="G3" s="7">
        <v>6678</v>
      </c>
      <c r="H3" s="6">
        <v>279735</v>
      </c>
      <c r="I3" s="6">
        <v>1733</v>
      </c>
      <c r="J3" s="57">
        <v>0.61</v>
      </c>
      <c r="K3" s="7">
        <v>7</v>
      </c>
      <c r="L3" s="7">
        <v>24</v>
      </c>
      <c r="M3" s="7">
        <v>15.5</v>
      </c>
      <c r="N3" s="7">
        <v>6</v>
      </c>
      <c r="Q3" s="14"/>
      <c r="R3" s="24"/>
      <c r="S3" s="24"/>
    </row>
    <row r="4" spans="1:19" x14ac:dyDescent="0.2">
      <c r="A4" s="27" t="s">
        <v>1</v>
      </c>
      <c r="B4" s="27" t="s">
        <v>88</v>
      </c>
      <c r="C4" s="26" t="s">
        <v>3</v>
      </c>
      <c r="D4" s="59">
        <v>2383</v>
      </c>
      <c r="E4" s="7" t="s">
        <v>58</v>
      </c>
      <c r="F4" s="6">
        <v>35552</v>
      </c>
      <c r="G4" s="7">
        <v>6437</v>
      </c>
      <c r="H4" s="6">
        <v>224135</v>
      </c>
      <c r="I4" s="6">
        <v>1073</v>
      </c>
      <c r="J4" s="57">
        <v>0.47</v>
      </c>
      <c r="K4" s="7">
        <v>12</v>
      </c>
      <c r="L4" s="7">
        <v>59</v>
      </c>
      <c r="M4" s="7">
        <v>35.5</v>
      </c>
      <c r="N4" s="7">
        <v>22</v>
      </c>
      <c r="R4" s="24"/>
      <c r="S4" s="24"/>
    </row>
    <row r="5" spans="1:19" ht="24" x14ac:dyDescent="0.2">
      <c r="A5" s="27" t="s">
        <v>1</v>
      </c>
      <c r="B5" s="27" t="s">
        <v>88</v>
      </c>
      <c r="C5" s="26" t="s">
        <v>10</v>
      </c>
      <c r="D5" s="59">
        <v>6231</v>
      </c>
      <c r="E5" s="7" t="s">
        <v>26</v>
      </c>
      <c r="F5" s="6">
        <v>5376</v>
      </c>
      <c r="G5" s="7">
        <v>902</v>
      </c>
      <c r="H5" s="6">
        <v>569040</v>
      </c>
      <c r="I5" s="7">
        <v>5879</v>
      </c>
      <c r="J5" s="57">
        <v>1.03</v>
      </c>
      <c r="K5" s="7">
        <v>1</v>
      </c>
      <c r="L5" s="7">
        <v>6</v>
      </c>
      <c r="M5" s="7">
        <v>3.5</v>
      </c>
      <c r="N5" s="7">
        <v>1</v>
      </c>
      <c r="R5" s="24"/>
      <c r="S5" s="24"/>
    </row>
    <row r="6" spans="1:19" ht="24" x14ac:dyDescent="0.2">
      <c r="A6" s="27" t="s">
        <v>1</v>
      </c>
      <c r="B6" s="27" t="s">
        <v>88</v>
      </c>
      <c r="C6" s="26" t="s">
        <v>10</v>
      </c>
      <c r="D6" s="59">
        <v>6233</v>
      </c>
      <c r="E6" s="7" t="s">
        <v>28</v>
      </c>
      <c r="F6" s="6">
        <v>3251</v>
      </c>
      <c r="G6" s="7">
        <v>617</v>
      </c>
      <c r="H6" s="6">
        <v>141883</v>
      </c>
      <c r="I6" s="6">
        <v>1246</v>
      </c>
      <c r="J6" s="57">
        <v>0.88</v>
      </c>
      <c r="K6" s="7">
        <v>11</v>
      </c>
      <c r="L6" s="7">
        <v>16</v>
      </c>
      <c r="M6" s="7">
        <v>13.5</v>
      </c>
      <c r="N6" s="7">
        <v>5</v>
      </c>
      <c r="R6" s="24"/>
      <c r="S6" s="24"/>
    </row>
    <row r="7" spans="1:19" x14ac:dyDescent="0.2">
      <c r="A7" s="27" t="s">
        <v>1</v>
      </c>
      <c r="B7" s="27" t="s">
        <v>88</v>
      </c>
      <c r="C7" s="26" t="s">
        <v>10</v>
      </c>
      <c r="D7" s="59">
        <v>6216</v>
      </c>
      <c r="E7" s="7" t="s">
        <v>41</v>
      </c>
      <c r="F7" s="6">
        <v>6381</v>
      </c>
      <c r="G7" s="6">
        <v>1467</v>
      </c>
      <c r="H7" s="6">
        <v>252408</v>
      </c>
      <c r="I7" s="6">
        <v>1291</v>
      </c>
      <c r="J7" s="57">
        <v>0.51</v>
      </c>
      <c r="K7" s="7">
        <v>10</v>
      </c>
      <c r="L7" s="7">
        <v>53</v>
      </c>
      <c r="M7" s="7">
        <v>31.5</v>
      </c>
      <c r="N7" s="7">
        <v>17</v>
      </c>
      <c r="R7" s="24"/>
      <c r="S7" s="24"/>
    </row>
    <row r="8" spans="1:19" ht="36" x14ac:dyDescent="0.2">
      <c r="A8" s="27" t="s">
        <v>1</v>
      </c>
      <c r="B8" s="27" t="s">
        <v>88</v>
      </c>
      <c r="C8" s="26" t="s">
        <v>10</v>
      </c>
      <c r="D8" s="59">
        <v>6232</v>
      </c>
      <c r="E8" s="7" t="s">
        <v>43</v>
      </c>
      <c r="F8" s="6">
        <v>2684</v>
      </c>
      <c r="G8" s="7">
        <v>437</v>
      </c>
      <c r="H8" s="6">
        <v>164343</v>
      </c>
      <c r="I8" s="6">
        <v>874</v>
      </c>
      <c r="J8" s="57">
        <v>0.53</v>
      </c>
      <c r="K8" s="7">
        <v>20</v>
      </c>
      <c r="L8" s="7">
        <v>44</v>
      </c>
      <c r="M8" s="7">
        <v>32</v>
      </c>
      <c r="N8" s="7">
        <v>18</v>
      </c>
      <c r="R8" s="24"/>
      <c r="S8" s="24"/>
    </row>
    <row r="9" spans="1:19" x14ac:dyDescent="0.2">
      <c r="A9" s="27" t="s">
        <v>1</v>
      </c>
      <c r="B9" s="27" t="s">
        <v>88</v>
      </c>
      <c r="C9" s="26" t="s">
        <v>4</v>
      </c>
      <c r="D9" s="59">
        <v>3363</v>
      </c>
      <c r="E9" s="7" t="s">
        <v>27</v>
      </c>
      <c r="F9" s="6">
        <v>3694</v>
      </c>
      <c r="G9" s="6">
        <v>641</v>
      </c>
      <c r="H9" s="6">
        <v>318358</v>
      </c>
      <c r="I9" s="6">
        <v>2801</v>
      </c>
      <c r="J9" s="57">
        <v>0.88</v>
      </c>
      <c r="K9" s="7">
        <v>3</v>
      </c>
      <c r="L9" s="7">
        <v>15</v>
      </c>
      <c r="M9" s="7">
        <v>9</v>
      </c>
      <c r="N9" s="7">
        <v>2</v>
      </c>
      <c r="R9" s="24"/>
      <c r="S9" s="24"/>
    </row>
    <row r="10" spans="1:19" x14ac:dyDescent="0.2">
      <c r="A10" s="27" t="s">
        <v>1</v>
      </c>
      <c r="B10" s="27" t="s">
        <v>88</v>
      </c>
      <c r="C10" s="7" t="s">
        <v>4</v>
      </c>
      <c r="D10" s="59">
        <v>3315</v>
      </c>
      <c r="E10" s="7" t="s">
        <v>29</v>
      </c>
      <c r="F10" s="6">
        <v>1912</v>
      </c>
      <c r="G10" s="7">
        <v>295</v>
      </c>
      <c r="H10" s="6">
        <v>91173</v>
      </c>
      <c r="I10" s="7">
        <v>947</v>
      </c>
      <c r="J10" s="57">
        <v>0.98</v>
      </c>
      <c r="K10" s="7">
        <v>14</v>
      </c>
      <c r="L10" s="7">
        <v>8</v>
      </c>
      <c r="M10" s="7">
        <v>11</v>
      </c>
      <c r="N10" s="7">
        <v>3</v>
      </c>
      <c r="R10" s="24"/>
      <c r="S10" s="24"/>
    </row>
    <row r="11" spans="1:19" x14ac:dyDescent="0.2">
      <c r="A11" s="27" t="s">
        <v>1</v>
      </c>
      <c r="B11" s="27" t="s">
        <v>88</v>
      </c>
      <c r="C11" s="26" t="s">
        <v>4</v>
      </c>
      <c r="D11" s="59">
        <v>3262</v>
      </c>
      <c r="E11" s="7" t="s">
        <v>33</v>
      </c>
      <c r="F11" s="7">
        <v>1848</v>
      </c>
      <c r="G11" s="7">
        <v>297</v>
      </c>
      <c r="H11" s="6">
        <v>109029</v>
      </c>
      <c r="I11" s="7">
        <v>1050</v>
      </c>
      <c r="J11" s="57">
        <v>0.96</v>
      </c>
      <c r="K11" s="7">
        <v>13</v>
      </c>
      <c r="L11" s="7">
        <v>9</v>
      </c>
      <c r="M11" s="7">
        <v>11</v>
      </c>
      <c r="N11" s="7">
        <v>3</v>
      </c>
      <c r="R11" s="24"/>
      <c r="S11" s="24"/>
    </row>
    <row r="12" spans="1:19" x14ac:dyDescent="0.2">
      <c r="A12" s="27" t="s">
        <v>1</v>
      </c>
      <c r="B12" s="27" t="s">
        <v>88</v>
      </c>
      <c r="C12" s="26" t="s">
        <v>4</v>
      </c>
      <c r="D12" s="59">
        <v>3261</v>
      </c>
      <c r="E12" s="7" t="s">
        <v>36</v>
      </c>
      <c r="F12" s="6">
        <v>6199</v>
      </c>
      <c r="G12" s="7">
        <v>983</v>
      </c>
      <c r="H12" s="6">
        <v>284540</v>
      </c>
      <c r="I12" s="7">
        <v>1709</v>
      </c>
      <c r="J12" s="57">
        <v>0.59</v>
      </c>
      <c r="K12" s="7">
        <v>8</v>
      </c>
      <c r="L12" s="7">
        <v>28</v>
      </c>
      <c r="M12" s="7">
        <v>18</v>
      </c>
      <c r="N12" s="7">
        <v>7</v>
      </c>
      <c r="R12" s="24"/>
      <c r="S12" s="24"/>
    </row>
    <row r="13" spans="1:19" x14ac:dyDescent="0.2">
      <c r="A13" s="27" t="s">
        <v>1</v>
      </c>
      <c r="B13" s="27" t="s">
        <v>88</v>
      </c>
      <c r="C13" s="26" t="s">
        <v>4</v>
      </c>
      <c r="D13" s="59">
        <v>3321</v>
      </c>
      <c r="E13" s="7" t="s">
        <v>38</v>
      </c>
      <c r="F13" s="6">
        <v>2386</v>
      </c>
      <c r="G13" s="7">
        <v>333</v>
      </c>
      <c r="H13" s="6">
        <v>96383</v>
      </c>
      <c r="I13" s="7">
        <v>722</v>
      </c>
      <c r="J13" s="57">
        <v>0.74</v>
      </c>
      <c r="K13" s="7">
        <v>26</v>
      </c>
      <c r="L13" s="7">
        <v>19</v>
      </c>
      <c r="M13" s="7">
        <v>22.5</v>
      </c>
      <c r="N13" s="7">
        <v>11</v>
      </c>
      <c r="R13" s="24"/>
      <c r="S13" s="24"/>
    </row>
    <row r="14" spans="1:19" x14ac:dyDescent="0.2">
      <c r="A14" s="27" t="s">
        <v>1</v>
      </c>
      <c r="B14" s="27" t="s">
        <v>88</v>
      </c>
      <c r="C14" s="26" t="s">
        <v>4</v>
      </c>
      <c r="D14" s="59">
        <v>3271</v>
      </c>
      <c r="E14" s="7" t="s">
        <v>67</v>
      </c>
      <c r="F14" s="6">
        <v>1062</v>
      </c>
      <c r="G14" s="6">
        <v>201</v>
      </c>
      <c r="H14" s="6">
        <v>37441</v>
      </c>
      <c r="I14" s="7">
        <v>349</v>
      </c>
      <c r="J14" s="57">
        <v>0.93</v>
      </c>
      <c r="K14" s="7">
        <v>57</v>
      </c>
      <c r="L14" s="7">
        <v>10</v>
      </c>
      <c r="M14" s="7">
        <v>33.5</v>
      </c>
      <c r="N14" s="7">
        <v>19</v>
      </c>
      <c r="R14" s="24"/>
      <c r="S14" s="24"/>
    </row>
    <row r="15" spans="1:19" x14ac:dyDescent="0.2">
      <c r="A15" s="27" t="s">
        <v>1</v>
      </c>
      <c r="B15" s="27" t="s">
        <v>88</v>
      </c>
      <c r="C15" s="26" t="s">
        <v>4</v>
      </c>
      <c r="D15" s="59">
        <v>3362</v>
      </c>
      <c r="E15" s="7" t="s">
        <v>68</v>
      </c>
      <c r="F15" s="7">
        <v>790</v>
      </c>
      <c r="G15" s="7">
        <v>159</v>
      </c>
      <c r="H15" s="6">
        <v>42106</v>
      </c>
      <c r="I15" s="7">
        <v>371</v>
      </c>
      <c r="J15" s="57">
        <v>0.88</v>
      </c>
      <c r="K15" s="7">
        <v>53</v>
      </c>
      <c r="L15" s="7">
        <v>14</v>
      </c>
      <c r="M15" s="7">
        <v>33.5</v>
      </c>
      <c r="N15" s="7">
        <v>19</v>
      </c>
      <c r="R15" s="24"/>
      <c r="S15" s="24"/>
    </row>
    <row r="16" spans="1:19" ht="24" x14ac:dyDescent="0.2">
      <c r="A16" s="27" t="s">
        <v>1</v>
      </c>
      <c r="B16" s="27" t="s">
        <v>88</v>
      </c>
      <c r="C16" s="26" t="s">
        <v>4</v>
      </c>
      <c r="D16" s="59">
        <v>3328</v>
      </c>
      <c r="E16" s="7" t="s">
        <v>45</v>
      </c>
      <c r="F16" s="6">
        <v>5231</v>
      </c>
      <c r="G16" s="7">
        <v>789</v>
      </c>
      <c r="H16" s="6">
        <v>122032</v>
      </c>
      <c r="I16" s="7">
        <v>660</v>
      </c>
      <c r="J16" s="57">
        <v>0.54</v>
      </c>
      <c r="K16" s="7">
        <v>30</v>
      </c>
      <c r="L16" s="7">
        <v>41</v>
      </c>
      <c r="M16" s="7">
        <v>35.5</v>
      </c>
      <c r="N16" s="7">
        <v>22</v>
      </c>
      <c r="R16" s="24"/>
      <c r="S16" s="24"/>
    </row>
    <row r="17" spans="1:19" x14ac:dyDescent="0.2">
      <c r="A17" s="27" t="s">
        <v>1</v>
      </c>
      <c r="B17" s="27" t="s">
        <v>88</v>
      </c>
      <c r="C17" s="26" t="s">
        <v>4</v>
      </c>
      <c r="D17" s="59">
        <v>3329</v>
      </c>
      <c r="E17" s="7" t="s">
        <v>57</v>
      </c>
      <c r="F17" s="6">
        <v>3447</v>
      </c>
      <c r="G17" s="6">
        <v>601</v>
      </c>
      <c r="H17" s="6">
        <v>120226</v>
      </c>
      <c r="I17" s="6">
        <v>640</v>
      </c>
      <c r="J17" s="57">
        <v>0.53</v>
      </c>
      <c r="K17" s="7">
        <v>32</v>
      </c>
      <c r="L17" s="7">
        <v>45</v>
      </c>
      <c r="M17" s="7">
        <v>38.5</v>
      </c>
      <c r="N17" s="7">
        <v>24</v>
      </c>
      <c r="R17" s="24"/>
      <c r="S17" s="24"/>
    </row>
    <row r="18" spans="1:19" x14ac:dyDescent="0.2">
      <c r="A18" s="27" t="s">
        <v>1</v>
      </c>
      <c r="B18" s="27" t="s">
        <v>88</v>
      </c>
      <c r="C18" s="26" t="s">
        <v>12</v>
      </c>
      <c r="D18" s="59">
        <v>6219</v>
      </c>
      <c r="E18" s="7" t="s">
        <v>31</v>
      </c>
      <c r="F18" s="6">
        <v>1918</v>
      </c>
      <c r="G18" s="7">
        <v>361</v>
      </c>
      <c r="H18" s="6">
        <v>71913</v>
      </c>
      <c r="I18" s="6">
        <v>649</v>
      </c>
      <c r="J18" s="57">
        <v>0.9</v>
      </c>
      <c r="K18" s="7">
        <v>31</v>
      </c>
      <c r="L18" s="7">
        <v>13</v>
      </c>
      <c r="M18" s="7">
        <v>22</v>
      </c>
      <c r="N18" s="7">
        <v>10</v>
      </c>
      <c r="R18" s="24"/>
      <c r="S18" s="24"/>
    </row>
    <row r="19" spans="1:19" x14ac:dyDescent="0.2">
      <c r="A19" s="27" t="s">
        <v>1</v>
      </c>
      <c r="B19" s="27" t="s">
        <v>88</v>
      </c>
      <c r="C19" s="26" t="s">
        <v>6</v>
      </c>
      <c r="D19" s="59">
        <v>5621</v>
      </c>
      <c r="E19" s="7" t="s">
        <v>42</v>
      </c>
      <c r="F19" s="6">
        <v>2819</v>
      </c>
      <c r="G19" s="6">
        <v>526</v>
      </c>
      <c r="H19" s="6">
        <v>35606</v>
      </c>
      <c r="I19" s="6">
        <v>377</v>
      </c>
      <c r="J19" s="57">
        <v>1.06</v>
      </c>
      <c r="K19" s="7">
        <v>52</v>
      </c>
      <c r="L19" s="7">
        <v>4</v>
      </c>
      <c r="M19" s="7">
        <v>28</v>
      </c>
      <c r="N19" s="7">
        <v>15</v>
      </c>
      <c r="R19" s="24"/>
      <c r="S19" s="24"/>
    </row>
    <row r="20" spans="1:19" x14ac:dyDescent="0.2">
      <c r="A20" s="27" t="s">
        <v>1</v>
      </c>
      <c r="B20" s="27" t="s">
        <v>88</v>
      </c>
      <c r="C20" s="26" t="s">
        <v>6</v>
      </c>
      <c r="D20" s="59">
        <v>5613</v>
      </c>
      <c r="E20" s="7" t="s">
        <v>34</v>
      </c>
      <c r="F20" s="6">
        <v>14168</v>
      </c>
      <c r="G20" s="7">
        <v>3372</v>
      </c>
      <c r="H20" s="6">
        <v>709415</v>
      </c>
      <c r="I20" s="7">
        <v>3562</v>
      </c>
      <c r="J20" s="57">
        <v>0.49</v>
      </c>
      <c r="K20" s="7">
        <v>2</v>
      </c>
      <c r="L20" s="7">
        <v>55</v>
      </c>
      <c r="M20" s="7">
        <v>28.5</v>
      </c>
      <c r="N20" s="7">
        <v>16</v>
      </c>
      <c r="R20" s="24"/>
      <c r="S20" s="24"/>
    </row>
    <row r="21" spans="1:19" ht="24" x14ac:dyDescent="0.2">
      <c r="A21" s="27" t="s">
        <v>1</v>
      </c>
      <c r="B21" s="27" t="s">
        <v>88</v>
      </c>
      <c r="C21" s="26" t="s">
        <v>14</v>
      </c>
      <c r="D21" s="59">
        <v>4248</v>
      </c>
      <c r="E21" s="7" t="s">
        <v>37</v>
      </c>
      <c r="F21" s="6">
        <v>971</v>
      </c>
      <c r="G21" s="7">
        <v>175</v>
      </c>
      <c r="H21" s="6">
        <v>43933</v>
      </c>
      <c r="I21" s="7">
        <v>567</v>
      </c>
      <c r="J21" s="57">
        <v>1.29</v>
      </c>
      <c r="K21" s="7">
        <v>39</v>
      </c>
      <c r="L21" s="7">
        <v>2</v>
      </c>
      <c r="M21" s="7">
        <v>20.5</v>
      </c>
      <c r="N21" s="7">
        <v>9</v>
      </c>
      <c r="R21" s="24"/>
      <c r="S21" s="24"/>
    </row>
    <row r="22" spans="1:19" ht="24" x14ac:dyDescent="0.2">
      <c r="A22" s="27" t="s">
        <v>1</v>
      </c>
      <c r="B22" s="27" t="s">
        <v>88</v>
      </c>
      <c r="C22" s="26" t="s">
        <v>14</v>
      </c>
      <c r="D22" s="59">
        <v>4244</v>
      </c>
      <c r="E22" s="7" t="s">
        <v>40</v>
      </c>
      <c r="F22" s="7">
        <v>6343</v>
      </c>
      <c r="G22" s="7">
        <v>1114</v>
      </c>
      <c r="H22" s="6">
        <v>133685</v>
      </c>
      <c r="I22" s="7">
        <v>811</v>
      </c>
      <c r="J22" s="57">
        <v>0.6</v>
      </c>
      <c r="K22" s="7">
        <v>22</v>
      </c>
      <c r="L22" s="7">
        <v>27</v>
      </c>
      <c r="M22" s="7">
        <v>24.5</v>
      </c>
      <c r="N22" s="7">
        <v>13</v>
      </c>
      <c r="R22" s="24"/>
      <c r="S22" s="24"/>
    </row>
    <row r="23" spans="1:19" x14ac:dyDescent="0.2">
      <c r="A23" s="27" t="s">
        <v>1</v>
      </c>
      <c r="B23" s="27" t="s">
        <v>88</v>
      </c>
      <c r="C23" s="26" t="s">
        <v>14</v>
      </c>
      <c r="D23" s="59">
        <v>4421</v>
      </c>
      <c r="E23" s="7" t="s">
        <v>69</v>
      </c>
      <c r="F23" s="6">
        <v>6370</v>
      </c>
      <c r="G23" s="6">
        <v>1022</v>
      </c>
      <c r="H23" s="6">
        <v>70276</v>
      </c>
      <c r="I23" s="7">
        <v>396</v>
      </c>
      <c r="J23" s="57">
        <v>0.56000000000000005</v>
      </c>
      <c r="K23" s="7">
        <v>51</v>
      </c>
      <c r="L23" s="7">
        <v>33</v>
      </c>
      <c r="M23" s="7">
        <v>42</v>
      </c>
      <c r="N23" s="7">
        <v>25</v>
      </c>
      <c r="R23" s="24"/>
      <c r="S23" s="24"/>
    </row>
    <row r="24" spans="1:19" x14ac:dyDescent="0.2">
      <c r="A24" s="27" t="s">
        <v>1</v>
      </c>
      <c r="B24" s="27" t="s">
        <v>88</v>
      </c>
      <c r="C24" s="26" t="s">
        <v>13</v>
      </c>
      <c r="D24" s="59">
        <v>4841</v>
      </c>
      <c r="E24" s="7" t="s">
        <v>32</v>
      </c>
      <c r="F24" s="6">
        <v>22219</v>
      </c>
      <c r="G24" s="6">
        <v>4528</v>
      </c>
      <c r="H24" s="6">
        <v>309858</v>
      </c>
      <c r="I24" s="6">
        <v>1762</v>
      </c>
      <c r="J24" s="57">
        <v>0.56000000000000005</v>
      </c>
      <c r="K24" s="7">
        <v>6</v>
      </c>
      <c r="L24" s="7">
        <v>32</v>
      </c>
      <c r="M24" s="7">
        <v>19</v>
      </c>
      <c r="N24" s="7">
        <v>8</v>
      </c>
      <c r="R24" s="24"/>
      <c r="S24" s="24"/>
    </row>
    <row r="25" spans="1:19" x14ac:dyDescent="0.2">
      <c r="A25" s="27" t="s">
        <v>1</v>
      </c>
      <c r="B25" s="27" t="s">
        <v>88</v>
      </c>
      <c r="C25" s="26" t="s">
        <v>13</v>
      </c>
      <c r="D25" s="59">
        <v>4931</v>
      </c>
      <c r="E25" s="7" t="s">
        <v>30</v>
      </c>
      <c r="F25" s="6">
        <v>3068</v>
      </c>
      <c r="G25" s="7">
        <v>625</v>
      </c>
      <c r="H25" s="6">
        <v>88248</v>
      </c>
      <c r="I25" s="7">
        <v>667</v>
      </c>
      <c r="J25" s="57">
        <v>0.75</v>
      </c>
      <c r="K25" s="7">
        <v>28</v>
      </c>
      <c r="L25" s="7">
        <v>18</v>
      </c>
      <c r="M25" s="7">
        <v>23</v>
      </c>
      <c r="N25" s="7">
        <v>12</v>
      </c>
      <c r="R25" s="24"/>
      <c r="S25" s="24"/>
    </row>
    <row r="26" spans="1:19" x14ac:dyDescent="0.2">
      <c r="A26" s="27" t="s">
        <v>1</v>
      </c>
      <c r="B26" s="27" t="s">
        <v>88</v>
      </c>
      <c r="C26" s="26" t="s">
        <v>13</v>
      </c>
      <c r="D26" s="59">
        <v>4811</v>
      </c>
      <c r="E26" s="7" t="s">
        <v>66</v>
      </c>
      <c r="F26" s="6">
        <v>223</v>
      </c>
      <c r="G26" s="7">
        <v>50</v>
      </c>
      <c r="H26" s="6">
        <v>52769</v>
      </c>
      <c r="I26" s="7">
        <v>492</v>
      </c>
      <c r="J26" s="57">
        <v>0.92</v>
      </c>
      <c r="K26" s="7">
        <v>41</v>
      </c>
      <c r="L26" s="7">
        <v>12</v>
      </c>
      <c r="M26" s="7">
        <v>26.5</v>
      </c>
      <c r="N26" s="7">
        <v>14</v>
      </c>
      <c r="R26" s="24"/>
      <c r="S26" s="24"/>
    </row>
    <row r="27" spans="1:19" x14ac:dyDescent="0.2">
      <c r="A27" s="27" t="s">
        <v>1</v>
      </c>
      <c r="B27" s="27" t="s">
        <v>88</v>
      </c>
      <c r="C27" s="31" t="s">
        <v>13</v>
      </c>
      <c r="D27" s="60">
        <v>4842</v>
      </c>
      <c r="E27" s="9" t="s">
        <v>39</v>
      </c>
      <c r="F27" s="8">
        <v>13682</v>
      </c>
      <c r="G27" s="8">
        <v>2424</v>
      </c>
      <c r="H27" s="8">
        <v>124650</v>
      </c>
      <c r="I27" s="9">
        <v>671</v>
      </c>
      <c r="J27" s="58">
        <v>0.54</v>
      </c>
      <c r="K27" s="9">
        <v>27</v>
      </c>
      <c r="L27" s="9">
        <v>42</v>
      </c>
      <c r="M27" s="9">
        <v>34.5</v>
      </c>
      <c r="N27" s="9">
        <v>21</v>
      </c>
      <c r="R27" s="24"/>
      <c r="S27" s="24"/>
    </row>
    <row r="28" spans="1:19" x14ac:dyDescent="0.2">
      <c r="C28" s="101" t="s">
        <v>200</v>
      </c>
      <c r="D28" s="7"/>
      <c r="E28" s="7"/>
      <c r="F28" s="6"/>
      <c r="G28" s="7"/>
      <c r="H28" s="6"/>
      <c r="I28" s="7"/>
      <c r="J28" s="7"/>
      <c r="K28" s="7"/>
      <c r="L28" s="7"/>
      <c r="M28" s="7"/>
      <c r="N28" s="7"/>
    </row>
    <row r="29" spans="1:19" ht="21.6" customHeight="1" x14ac:dyDescent="0.2">
      <c r="C29" s="239" t="s">
        <v>203</v>
      </c>
      <c r="D29" s="239"/>
      <c r="E29" s="239"/>
      <c r="F29" s="239"/>
      <c r="G29" s="239"/>
      <c r="H29" s="239"/>
      <c r="I29" s="239"/>
      <c r="J29" s="239"/>
      <c r="K29" s="239"/>
      <c r="L29" s="239"/>
      <c r="M29" s="239"/>
      <c r="N29" s="239"/>
    </row>
    <row r="30" spans="1:19" x14ac:dyDescent="0.2">
      <c r="D30" s="7"/>
      <c r="E30" s="7"/>
      <c r="F30" s="6"/>
      <c r="G30" s="7"/>
      <c r="H30" s="6"/>
      <c r="I30" s="7"/>
      <c r="J30" s="7"/>
      <c r="K30" s="7"/>
      <c r="L30" s="7"/>
      <c r="M30" s="7"/>
      <c r="N30" s="7"/>
    </row>
    <row r="31" spans="1:19" x14ac:dyDescent="0.2">
      <c r="D31" s="7"/>
      <c r="E31" s="7"/>
      <c r="F31" s="6"/>
      <c r="G31" s="6"/>
      <c r="H31" s="6"/>
      <c r="I31" s="7"/>
      <c r="J31" s="7"/>
      <c r="K31" s="7"/>
      <c r="L31" s="7"/>
      <c r="M31" s="7"/>
      <c r="N31" s="7"/>
    </row>
    <row r="32" spans="1:19" x14ac:dyDescent="0.2">
      <c r="C32" s="26"/>
      <c r="D32" s="7"/>
      <c r="E32" s="7"/>
      <c r="F32" s="6"/>
      <c r="G32" s="6"/>
      <c r="H32" s="6"/>
      <c r="I32" s="7"/>
      <c r="J32" s="7"/>
      <c r="K32" s="7"/>
      <c r="L32" s="7"/>
      <c r="M32" s="7"/>
      <c r="N32" s="7"/>
    </row>
    <row r="33" spans="3:3" x14ac:dyDescent="0.2">
      <c r="C33" s="29" t="s">
        <v>73</v>
      </c>
    </row>
    <row r="34" spans="3:3" x14ac:dyDescent="0.2">
      <c r="C34" s="30" t="s">
        <v>74</v>
      </c>
    </row>
    <row r="35" spans="3:3" x14ac:dyDescent="0.2">
      <c r="C35" s="30" t="s">
        <v>85</v>
      </c>
    </row>
  </sheetData>
  <autoFilter ref="C2:N27">
    <sortState ref="C4:N28">
      <sortCondition ref="C3"/>
    </sortState>
  </autoFilter>
  <sortState ref="A4:N28">
    <sortCondition ref="C4:C28"/>
    <sortCondition ref="N4:N28"/>
  </sortState>
  <customSheetViews>
    <customSheetView guid="{ED6A2164-0DE4-4745-81B6-C597EB3655F0}" scale="80" showPageBreaks="1" showGridLines="0" fitToPage="1" printArea="1" showAutoFilter="1" hiddenColumns="1">
      <selection activeCell="B2" sqref="B2:B4"/>
      <pageMargins left="0.25" right="0.25" top="0.75" bottom="0.75" header="0.3" footer="0.3"/>
      <printOptions horizontalCentered="1"/>
      <pageSetup scale="95" orientation="landscape" r:id="rId1"/>
      <headerFooter alignWithMargins="0">
        <oddFooter>&amp;L&amp;F/&amp;A&amp;C&amp;12DRAFT - DO NOT DISTRIBUTE&amp;11
&amp;P&amp;Rprinted &amp;D &amp;T</oddFooter>
      </headerFooter>
      <autoFilter ref="C3:N28">
        <sortState ref="C4:N28">
          <sortCondition ref="C3"/>
        </sortState>
      </autoFilter>
    </customSheetView>
  </customSheetViews>
  <mergeCells count="2">
    <mergeCell ref="C29:N29"/>
    <mergeCell ref="C1:N1"/>
  </mergeCells>
  <printOptions horizontalCentered="1"/>
  <pageMargins left="0.25" right="0.25" top="0.75" bottom="0.75" header="0.3" footer="0.3"/>
  <pageSetup orientation="landscape" r:id="rId2"/>
  <headerFooter alignWithMargins="0">
    <oddFooter>&amp;L&amp;F/&amp;A&amp;C&amp;12DRAFT - DO NOT DISTRIBUTE&amp;11
&amp;P&amp;Rprinted &amp;D &amp;T</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O36"/>
  <sheetViews>
    <sheetView showGridLines="0" view="pageBreakPreview" zoomScale="85" zoomScaleNormal="100" zoomScaleSheetLayoutView="85" workbookViewId="0">
      <selection activeCell="C24" sqref="C24:E24"/>
    </sheetView>
  </sheetViews>
  <sheetFormatPr defaultColWidth="8.85546875" defaultRowHeight="12" x14ac:dyDescent="0.2"/>
  <cols>
    <col min="1" max="2" width="8.85546875" style="2"/>
    <col min="3" max="3" width="13.28515625" style="27" customWidth="1"/>
    <col min="4" max="4" width="8" style="27" customWidth="1"/>
    <col min="5" max="5" width="35.5703125" style="27" bestFit="1" customWidth="1"/>
    <col min="6" max="6" width="9.140625" style="27" customWidth="1"/>
    <col min="7" max="7" width="8.7109375" style="27" customWidth="1"/>
    <col min="8" max="8" width="9.5703125" style="27" bestFit="1" customWidth="1"/>
    <col min="9" max="9" width="8.42578125" style="27" bestFit="1" customWidth="1"/>
    <col min="10" max="10" width="9.85546875" style="27" customWidth="1"/>
    <col min="11" max="11" width="16.28515625" style="27" bestFit="1" customWidth="1"/>
    <col min="12" max="12" width="10.28515625" style="27" customWidth="1"/>
    <col min="13" max="13" width="5.42578125" style="27" hidden="1" customWidth="1"/>
    <col min="14" max="14" width="5.85546875" style="27" customWidth="1"/>
    <col min="15" max="15" width="8.85546875" style="27"/>
    <col min="16" max="16384" width="8.85546875" style="2"/>
  </cols>
  <sheetData>
    <row r="1" spans="1:15" x14ac:dyDescent="0.2">
      <c r="C1" s="27" t="s">
        <v>219</v>
      </c>
    </row>
    <row r="2" spans="1:15" ht="31.9" customHeight="1" x14ac:dyDescent="0.2">
      <c r="A2" s="4" t="s">
        <v>75</v>
      </c>
      <c r="B2" s="5" t="s">
        <v>204</v>
      </c>
      <c r="C2" s="32" t="s">
        <v>17</v>
      </c>
      <c r="D2" s="32" t="s">
        <v>24</v>
      </c>
      <c r="E2" s="32" t="s">
        <v>25</v>
      </c>
      <c r="F2" s="32" t="s">
        <v>23</v>
      </c>
      <c r="G2" s="3" t="s">
        <v>22</v>
      </c>
      <c r="H2" s="32" t="s">
        <v>18</v>
      </c>
      <c r="I2" s="32" t="s">
        <v>19</v>
      </c>
      <c r="J2" s="32" t="s">
        <v>158</v>
      </c>
      <c r="K2" s="3" t="s">
        <v>86</v>
      </c>
      <c r="L2" s="3" t="s">
        <v>87</v>
      </c>
      <c r="M2" s="32" t="s">
        <v>20</v>
      </c>
      <c r="N2" s="3" t="s">
        <v>72</v>
      </c>
      <c r="O2" s="3" t="s">
        <v>202</v>
      </c>
    </row>
    <row r="3" spans="1:15" ht="24" x14ac:dyDescent="0.2">
      <c r="A3" s="27" t="s">
        <v>1</v>
      </c>
      <c r="B3" s="2" t="s">
        <v>89</v>
      </c>
      <c r="C3" s="26" t="s">
        <v>3</v>
      </c>
      <c r="D3" s="59">
        <v>2381</v>
      </c>
      <c r="E3" s="7" t="s">
        <v>35</v>
      </c>
      <c r="F3" s="6">
        <v>37936</v>
      </c>
      <c r="G3" s="6">
        <v>6678</v>
      </c>
      <c r="H3" s="6">
        <v>279735</v>
      </c>
      <c r="I3" s="6">
        <v>2517</v>
      </c>
      <c r="J3" s="57">
        <v>0.89</v>
      </c>
      <c r="K3" s="7">
        <v>6</v>
      </c>
      <c r="L3" s="7">
        <v>7</v>
      </c>
      <c r="M3" s="7">
        <v>6.5</v>
      </c>
      <c r="N3" s="7">
        <v>2</v>
      </c>
    </row>
    <row r="4" spans="1:15" x14ac:dyDescent="0.2">
      <c r="A4" s="27" t="s">
        <v>1</v>
      </c>
      <c r="B4" s="2" t="s">
        <v>89</v>
      </c>
      <c r="C4" s="26" t="s">
        <v>3</v>
      </c>
      <c r="D4" s="59">
        <v>2383</v>
      </c>
      <c r="E4" s="7" t="s">
        <v>58</v>
      </c>
      <c r="F4" s="6">
        <v>35552</v>
      </c>
      <c r="G4" s="6">
        <v>6437</v>
      </c>
      <c r="H4" s="6">
        <v>224135</v>
      </c>
      <c r="I4" s="6">
        <v>1449</v>
      </c>
      <c r="J4" s="57">
        <v>0.64</v>
      </c>
      <c r="K4" s="7">
        <v>8</v>
      </c>
      <c r="L4" s="7">
        <v>17</v>
      </c>
      <c r="M4" s="7">
        <v>12.5</v>
      </c>
      <c r="N4" s="7">
        <v>4</v>
      </c>
    </row>
    <row r="5" spans="1:15" x14ac:dyDescent="0.2">
      <c r="A5" s="27" t="s">
        <v>1</v>
      </c>
      <c r="B5" s="2" t="s">
        <v>89</v>
      </c>
      <c r="C5" s="26" t="s">
        <v>3</v>
      </c>
      <c r="D5" s="59">
        <v>2361</v>
      </c>
      <c r="E5" s="7" t="s">
        <v>59</v>
      </c>
      <c r="F5" s="6">
        <v>50042</v>
      </c>
      <c r="G5" s="6">
        <v>10016</v>
      </c>
      <c r="H5" s="6">
        <v>210725</v>
      </c>
      <c r="I5" s="6">
        <v>1276</v>
      </c>
      <c r="J5" s="57">
        <v>0.6</v>
      </c>
      <c r="K5" s="7">
        <v>9</v>
      </c>
      <c r="L5" s="7">
        <v>24</v>
      </c>
      <c r="M5" s="7">
        <v>16.5</v>
      </c>
      <c r="N5" s="7">
        <v>6</v>
      </c>
    </row>
    <row r="6" spans="1:15" x14ac:dyDescent="0.2">
      <c r="A6" s="27" t="s">
        <v>1</v>
      </c>
      <c r="B6" s="2" t="s">
        <v>89</v>
      </c>
      <c r="C6" s="26" t="s">
        <v>3</v>
      </c>
      <c r="D6" s="59">
        <v>2382</v>
      </c>
      <c r="E6" s="7" t="s">
        <v>44</v>
      </c>
      <c r="F6" s="6">
        <v>56889</v>
      </c>
      <c r="G6" s="6">
        <v>8940</v>
      </c>
      <c r="H6" s="6">
        <v>636566</v>
      </c>
      <c r="I6" s="6">
        <v>3183</v>
      </c>
      <c r="J6" s="57">
        <v>0.5</v>
      </c>
      <c r="K6" s="7">
        <v>3</v>
      </c>
      <c r="L6" s="7">
        <v>44</v>
      </c>
      <c r="M6" s="7">
        <v>23.5</v>
      </c>
      <c r="N6" s="7">
        <v>11</v>
      </c>
    </row>
    <row r="7" spans="1:15" x14ac:dyDescent="0.2">
      <c r="A7" s="27" t="s">
        <v>1</v>
      </c>
      <c r="B7" s="2" t="s">
        <v>89</v>
      </c>
      <c r="C7" s="26" t="s">
        <v>3</v>
      </c>
      <c r="D7" s="59">
        <v>2389</v>
      </c>
      <c r="E7" s="7" t="s">
        <v>52</v>
      </c>
      <c r="F7" s="6">
        <v>28555</v>
      </c>
      <c r="G7" s="6">
        <v>4857</v>
      </c>
      <c r="H7" s="6">
        <v>200949</v>
      </c>
      <c r="I7" s="6">
        <v>1038</v>
      </c>
      <c r="J7" s="57">
        <v>0.51</v>
      </c>
      <c r="K7" s="7">
        <v>14</v>
      </c>
      <c r="L7" s="7">
        <v>41</v>
      </c>
      <c r="M7" s="7">
        <v>27.5</v>
      </c>
      <c r="N7" s="7">
        <v>16</v>
      </c>
    </row>
    <row r="8" spans="1:15" x14ac:dyDescent="0.2">
      <c r="A8" s="27" t="s">
        <v>1</v>
      </c>
      <c r="B8" s="2" t="s">
        <v>89</v>
      </c>
      <c r="C8" s="26" t="s">
        <v>3</v>
      </c>
      <c r="D8" s="59">
        <v>2362</v>
      </c>
      <c r="E8" s="7" t="s">
        <v>61</v>
      </c>
      <c r="F8" s="6">
        <v>16118</v>
      </c>
      <c r="G8" s="6">
        <v>2906</v>
      </c>
      <c r="H8" s="6">
        <v>235094</v>
      </c>
      <c r="I8" s="6">
        <v>1173</v>
      </c>
      <c r="J8" s="57">
        <v>0.5</v>
      </c>
      <c r="K8" s="7">
        <v>11</v>
      </c>
      <c r="L8" s="7">
        <v>45</v>
      </c>
      <c r="M8" s="7">
        <v>28</v>
      </c>
      <c r="N8" s="7">
        <v>17</v>
      </c>
    </row>
    <row r="9" spans="1:15" x14ac:dyDescent="0.2">
      <c r="A9" s="27" t="s">
        <v>1</v>
      </c>
      <c r="B9" s="2" t="s">
        <v>89</v>
      </c>
      <c r="C9" s="26" t="s">
        <v>3</v>
      </c>
      <c r="D9" s="59">
        <v>2371</v>
      </c>
      <c r="E9" s="7" t="s">
        <v>54</v>
      </c>
      <c r="F9" s="6">
        <v>6411</v>
      </c>
      <c r="G9" s="6">
        <v>1129</v>
      </c>
      <c r="H9" s="6">
        <v>114344</v>
      </c>
      <c r="I9" s="7">
        <v>620</v>
      </c>
      <c r="J9" s="57">
        <v>0.54</v>
      </c>
      <c r="K9" s="7">
        <v>28</v>
      </c>
      <c r="L9" s="7">
        <v>32</v>
      </c>
      <c r="M9" s="7">
        <v>30</v>
      </c>
      <c r="N9" s="7">
        <v>18</v>
      </c>
    </row>
    <row r="10" spans="1:15" x14ac:dyDescent="0.2">
      <c r="A10" s="27" t="s">
        <v>1</v>
      </c>
      <c r="B10" s="2" t="s">
        <v>89</v>
      </c>
      <c r="C10" s="26" t="s">
        <v>3</v>
      </c>
      <c r="D10" s="59">
        <v>2373</v>
      </c>
      <c r="E10" s="7" t="s">
        <v>55</v>
      </c>
      <c r="F10" s="6">
        <v>3068</v>
      </c>
      <c r="G10" s="7">
        <v>500</v>
      </c>
      <c r="H10" s="6">
        <v>70231</v>
      </c>
      <c r="I10" s="7">
        <v>384</v>
      </c>
      <c r="J10" s="57">
        <v>0.54</v>
      </c>
      <c r="K10" s="7">
        <v>48</v>
      </c>
      <c r="L10" s="7">
        <v>31</v>
      </c>
      <c r="M10" s="7">
        <v>39.5</v>
      </c>
      <c r="N10" s="7">
        <v>24</v>
      </c>
    </row>
    <row r="11" spans="1:15" ht="24" x14ac:dyDescent="0.2">
      <c r="A11" s="27" t="s">
        <v>1</v>
      </c>
      <c r="B11" s="2" t="s">
        <v>89</v>
      </c>
      <c r="C11" s="26" t="s">
        <v>10</v>
      </c>
      <c r="D11" s="59">
        <v>6231</v>
      </c>
      <c r="E11" s="7" t="s">
        <v>26</v>
      </c>
      <c r="F11" s="6">
        <v>5376</v>
      </c>
      <c r="G11" s="7">
        <v>902</v>
      </c>
      <c r="H11" s="6">
        <v>569040</v>
      </c>
      <c r="I11" s="6">
        <v>3236</v>
      </c>
      <c r="J11" s="57">
        <v>0.56999999999999995</v>
      </c>
      <c r="K11" s="7">
        <v>2</v>
      </c>
      <c r="L11" s="7">
        <v>27</v>
      </c>
      <c r="M11" s="7">
        <v>14.5</v>
      </c>
      <c r="N11" s="7">
        <v>5</v>
      </c>
    </row>
    <row r="12" spans="1:15" x14ac:dyDescent="0.2">
      <c r="A12" s="27" t="s">
        <v>1</v>
      </c>
      <c r="B12" s="2" t="s">
        <v>89</v>
      </c>
      <c r="C12" s="26" t="s">
        <v>10</v>
      </c>
      <c r="D12" s="59">
        <v>6243</v>
      </c>
      <c r="E12" s="7" t="s">
        <v>60</v>
      </c>
      <c r="F12" s="6">
        <v>1822</v>
      </c>
      <c r="G12" s="7">
        <v>277</v>
      </c>
      <c r="H12" s="6">
        <v>54701</v>
      </c>
      <c r="I12" s="7">
        <v>408</v>
      </c>
      <c r="J12" s="57">
        <v>0.74</v>
      </c>
      <c r="K12" s="7">
        <v>42</v>
      </c>
      <c r="L12" s="7">
        <v>9</v>
      </c>
      <c r="M12" s="7">
        <v>25.5</v>
      </c>
      <c r="N12" s="7">
        <v>13</v>
      </c>
    </row>
    <row r="13" spans="1:15" ht="24" x14ac:dyDescent="0.2">
      <c r="A13" s="27" t="s">
        <v>1</v>
      </c>
      <c r="B13" s="2" t="s">
        <v>89</v>
      </c>
      <c r="C13" s="26" t="s">
        <v>10</v>
      </c>
      <c r="D13" s="59">
        <v>6233</v>
      </c>
      <c r="E13" s="7" t="s">
        <v>28</v>
      </c>
      <c r="F13" s="6">
        <v>3251</v>
      </c>
      <c r="G13" s="7">
        <v>617</v>
      </c>
      <c r="H13" s="6">
        <v>141883</v>
      </c>
      <c r="I13" s="7">
        <v>792</v>
      </c>
      <c r="J13" s="57">
        <v>0.56000000000000005</v>
      </c>
      <c r="K13" s="7">
        <v>22</v>
      </c>
      <c r="L13" s="7">
        <v>29</v>
      </c>
      <c r="M13" s="7">
        <v>25.5</v>
      </c>
      <c r="N13" s="7">
        <v>13</v>
      </c>
    </row>
    <row r="14" spans="1:15" ht="36" x14ac:dyDescent="0.2">
      <c r="A14" s="27" t="s">
        <v>1</v>
      </c>
      <c r="B14" s="2" t="s">
        <v>89</v>
      </c>
      <c r="C14" s="26" t="s">
        <v>10</v>
      </c>
      <c r="D14" s="59">
        <v>6232</v>
      </c>
      <c r="E14" s="7" t="s">
        <v>43</v>
      </c>
      <c r="F14" s="6">
        <v>2684</v>
      </c>
      <c r="G14" s="7">
        <v>437</v>
      </c>
      <c r="H14" s="6">
        <v>164343</v>
      </c>
      <c r="I14" s="7">
        <v>890</v>
      </c>
      <c r="J14" s="57">
        <v>0.54</v>
      </c>
      <c r="K14" s="7">
        <v>19</v>
      </c>
      <c r="L14" s="7">
        <v>33</v>
      </c>
      <c r="M14" s="7">
        <v>26</v>
      </c>
      <c r="N14" s="7">
        <v>15</v>
      </c>
    </row>
    <row r="15" spans="1:15" x14ac:dyDescent="0.2">
      <c r="A15" s="27" t="s">
        <v>1</v>
      </c>
      <c r="B15" s="2" t="s">
        <v>89</v>
      </c>
      <c r="C15" s="26" t="s">
        <v>10</v>
      </c>
      <c r="D15" s="59">
        <v>6216</v>
      </c>
      <c r="E15" s="7" t="s">
        <v>41</v>
      </c>
      <c r="F15" s="6">
        <v>6381</v>
      </c>
      <c r="G15" s="6">
        <v>1467</v>
      </c>
      <c r="H15" s="6">
        <v>252408</v>
      </c>
      <c r="I15" s="6">
        <v>1139</v>
      </c>
      <c r="J15" s="57">
        <v>0.45</v>
      </c>
      <c r="K15" s="7">
        <v>12</v>
      </c>
      <c r="L15" s="7">
        <v>57</v>
      </c>
      <c r="M15" s="7">
        <v>34.5</v>
      </c>
      <c r="N15" s="7">
        <v>21</v>
      </c>
    </row>
    <row r="16" spans="1:15" x14ac:dyDescent="0.2">
      <c r="A16" s="27" t="s">
        <v>1</v>
      </c>
      <c r="B16" s="2" t="s">
        <v>89</v>
      </c>
      <c r="C16" s="26" t="s">
        <v>4</v>
      </c>
      <c r="D16" s="59">
        <v>3273</v>
      </c>
      <c r="E16" s="7" t="s">
        <v>64</v>
      </c>
      <c r="F16" s="6">
        <v>2598</v>
      </c>
      <c r="G16" s="7">
        <v>378</v>
      </c>
      <c r="H16" s="6">
        <v>70247</v>
      </c>
      <c r="I16" s="7">
        <v>490</v>
      </c>
      <c r="J16" s="57">
        <v>0.7</v>
      </c>
      <c r="K16" s="7">
        <v>34</v>
      </c>
      <c r="L16" s="7">
        <v>11</v>
      </c>
      <c r="M16" s="7">
        <v>22.5</v>
      </c>
      <c r="N16" s="7">
        <v>9</v>
      </c>
    </row>
    <row r="17" spans="1:14" x14ac:dyDescent="0.2">
      <c r="A17" s="27" t="s">
        <v>1</v>
      </c>
      <c r="B17" s="2" t="s">
        <v>89</v>
      </c>
      <c r="C17" s="26" t="s">
        <v>6</v>
      </c>
      <c r="D17" s="59">
        <v>5617</v>
      </c>
      <c r="E17" s="7" t="s">
        <v>46</v>
      </c>
      <c r="F17" s="6">
        <v>57768</v>
      </c>
      <c r="G17" s="6">
        <v>10396</v>
      </c>
      <c r="H17" s="6">
        <v>413247</v>
      </c>
      <c r="I17" s="6">
        <v>2179</v>
      </c>
      <c r="J17" s="57">
        <v>0.52</v>
      </c>
      <c r="K17" s="7">
        <v>7</v>
      </c>
      <c r="L17" s="7">
        <v>36</v>
      </c>
      <c r="M17" s="7">
        <v>21.5</v>
      </c>
      <c r="N17" s="7">
        <v>7</v>
      </c>
    </row>
    <row r="18" spans="1:14" x14ac:dyDescent="0.2">
      <c r="A18" s="27" t="s">
        <v>1</v>
      </c>
      <c r="B18" s="2" t="s">
        <v>89</v>
      </c>
      <c r="C18" s="26" t="s">
        <v>6</v>
      </c>
      <c r="D18" s="59">
        <v>5621</v>
      </c>
      <c r="E18" s="7" t="s">
        <v>42</v>
      </c>
      <c r="F18" s="6">
        <v>2819</v>
      </c>
      <c r="G18" s="7">
        <v>526</v>
      </c>
      <c r="H18" s="6">
        <v>35606</v>
      </c>
      <c r="I18" s="7">
        <v>401</v>
      </c>
      <c r="J18" s="57">
        <v>1.1299999999999999</v>
      </c>
      <c r="K18" s="7">
        <v>43</v>
      </c>
      <c r="L18" s="7">
        <v>2</v>
      </c>
      <c r="M18" s="7">
        <v>22.5</v>
      </c>
      <c r="N18" s="7">
        <v>9</v>
      </c>
    </row>
    <row r="19" spans="1:14" x14ac:dyDescent="0.2">
      <c r="A19" s="27" t="s">
        <v>1</v>
      </c>
      <c r="B19" s="2" t="s">
        <v>89</v>
      </c>
      <c r="C19" s="26" t="s">
        <v>6</v>
      </c>
      <c r="D19" s="59">
        <v>7211</v>
      </c>
      <c r="E19" s="7" t="s">
        <v>62</v>
      </c>
      <c r="F19" s="6">
        <v>10617</v>
      </c>
      <c r="G19" s="6">
        <v>1886</v>
      </c>
      <c r="H19" s="6">
        <v>197522</v>
      </c>
      <c r="I19" s="7">
        <v>958</v>
      </c>
      <c r="J19" s="57">
        <v>0.48</v>
      </c>
      <c r="K19" s="7">
        <v>17</v>
      </c>
      <c r="L19" s="7">
        <v>47</v>
      </c>
      <c r="M19" s="7">
        <v>32</v>
      </c>
      <c r="N19" s="7">
        <v>19</v>
      </c>
    </row>
    <row r="20" spans="1:14" x14ac:dyDescent="0.2">
      <c r="A20" s="27" t="s">
        <v>1</v>
      </c>
      <c r="B20" s="2" t="s">
        <v>89</v>
      </c>
      <c r="C20" s="26" t="s">
        <v>6</v>
      </c>
      <c r="D20" s="59">
        <v>5311</v>
      </c>
      <c r="E20" s="7" t="s">
        <v>63</v>
      </c>
      <c r="F20" s="6">
        <v>23098</v>
      </c>
      <c r="G20" s="6">
        <v>3721</v>
      </c>
      <c r="H20" s="6">
        <v>145652</v>
      </c>
      <c r="I20" s="7">
        <v>736</v>
      </c>
      <c r="J20" s="57">
        <v>0.5</v>
      </c>
      <c r="K20" s="7">
        <v>24</v>
      </c>
      <c r="L20" s="7">
        <v>43</v>
      </c>
      <c r="M20" s="7">
        <v>33.5</v>
      </c>
      <c r="N20" s="7">
        <v>20</v>
      </c>
    </row>
    <row r="21" spans="1:14" ht="24" x14ac:dyDescent="0.2">
      <c r="A21" s="27" t="s">
        <v>1</v>
      </c>
      <c r="B21" s="2" t="s">
        <v>89</v>
      </c>
      <c r="C21" s="26" t="s">
        <v>6</v>
      </c>
      <c r="D21" s="59">
        <v>5629</v>
      </c>
      <c r="E21" s="7" t="s">
        <v>65</v>
      </c>
      <c r="F21" s="6">
        <v>3050</v>
      </c>
      <c r="G21" s="7">
        <v>601</v>
      </c>
      <c r="H21" s="6">
        <v>41840</v>
      </c>
      <c r="I21" s="7">
        <v>288</v>
      </c>
      <c r="J21" s="57">
        <v>0.68</v>
      </c>
      <c r="K21" s="7">
        <v>64</v>
      </c>
      <c r="L21" s="7">
        <v>13</v>
      </c>
      <c r="M21" s="7">
        <v>38.5</v>
      </c>
      <c r="N21" s="7">
        <v>22</v>
      </c>
    </row>
    <row r="22" spans="1:14" x14ac:dyDescent="0.2">
      <c r="A22" s="27" t="s">
        <v>1</v>
      </c>
      <c r="B22" s="2" t="s">
        <v>89</v>
      </c>
      <c r="C22" s="26" t="s">
        <v>6</v>
      </c>
      <c r="D22" s="59">
        <v>5613</v>
      </c>
      <c r="E22" s="7" t="s">
        <v>34</v>
      </c>
      <c r="F22" s="6">
        <v>14168</v>
      </c>
      <c r="G22" s="6">
        <v>3372</v>
      </c>
      <c r="H22" s="6">
        <v>709415</v>
      </c>
      <c r="I22" s="6">
        <v>2846</v>
      </c>
      <c r="J22" s="57">
        <v>0.39</v>
      </c>
      <c r="K22" s="7">
        <v>5</v>
      </c>
      <c r="L22" s="7">
        <v>73</v>
      </c>
      <c r="M22" s="7">
        <v>39</v>
      </c>
      <c r="N22" s="7">
        <v>23</v>
      </c>
    </row>
    <row r="23" spans="1:14" ht="24" x14ac:dyDescent="0.2">
      <c r="A23" s="27" t="s">
        <v>1</v>
      </c>
      <c r="B23" s="2" t="s">
        <v>89</v>
      </c>
      <c r="C23" s="26" t="s">
        <v>14</v>
      </c>
      <c r="D23" s="59">
        <v>4244</v>
      </c>
      <c r="E23" s="7" t="s">
        <v>40</v>
      </c>
      <c r="F23" s="6">
        <v>6343</v>
      </c>
      <c r="G23" s="6">
        <v>1114</v>
      </c>
      <c r="H23" s="6">
        <v>133685</v>
      </c>
      <c r="I23" s="6">
        <v>817</v>
      </c>
      <c r="J23" s="57">
        <v>0.6</v>
      </c>
      <c r="K23" s="7">
        <v>21</v>
      </c>
      <c r="L23" s="7">
        <v>23</v>
      </c>
      <c r="M23" s="7">
        <v>22</v>
      </c>
      <c r="N23" s="7">
        <v>8</v>
      </c>
    </row>
    <row r="24" spans="1:14" ht="24" x14ac:dyDescent="0.2">
      <c r="A24" s="27" t="s">
        <v>1</v>
      </c>
      <c r="B24" s="2" t="s">
        <v>89</v>
      </c>
      <c r="C24" s="26" t="s">
        <v>14</v>
      </c>
      <c r="D24" s="59">
        <v>4248</v>
      </c>
      <c r="E24" s="7" t="s">
        <v>37</v>
      </c>
      <c r="F24" s="6">
        <v>971</v>
      </c>
      <c r="G24" s="6">
        <v>175</v>
      </c>
      <c r="H24" s="6">
        <v>43933</v>
      </c>
      <c r="I24" s="6">
        <v>396</v>
      </c>
      <c r="J24" s="57">
        <v>0.9</v>
      </c>
      <c r="K24" s="7">
        <v>44</v>
      </c>
      <c r="L24" s="7">
        <v>6</v>
      </c>
      <c r="M24" s="7">
        <v>25</v>
      </c>
      <c r="N24" s="7">
        <v>12</v>
      </c>
    </row>
    <row r="25" spans="1:14" ht="24" x14ac:dyDescent="0.2">
      <c r="A25" s="27" t="s">
        <v>1</v>
      </c>
      <c r="B25" s="2" t="s">
        <v>89</v>
      </c>
      <c r="C25" s="26" t="s">
        <v>14</v>
      </c>
      <c r="D25" s="59">
        <v>4239</v>
      </c>
      <c r="E25" s="7" t="s">
        <v>50</v>
      </c>
      <c r="F25" s="6">
        <v>9299</v>
      </c>
      <c r="G25" s="7">
        <v>1712</v>
      </c>
      <c r="H25" s="6">
        <v>108110</v>
      </c>
      <c r="I25" s="7">
        <v>528</v>
      </c>
      <c r="J25" s="57">
        <v>0.48</v>
      </c>
      <c r="K25" s="7">
        <v>31</v>
      </c>
      <c r="L25" s="7">
        <v>48</v>
      </c>
      <c r="M25" s="7">
        <v>39.5</v>
      </c>
      <c r="N25" s="7">
        <v>24</v>
      </c>
    </row>
    <row r="26" spans="1:14" x14ac:dyDescent="0.2">
      <c r="A26" s="27" t="s">
        <v>1</v>
      </c>
      <c r="B26" s="2" t="s">
        <v>89</v>
      </c>
      <c r="C26" s="26" t="s">
        <v>13</v>
      </c>
      <c r="D26" s="59">
        <v>4841</v>
      </c>
      <c r="E26" s="7" t="s">
        <v>32</v>
      </c>
      <c r="F26" s="6">
        <v>22219</v>
      </c>
      <c r="G26" s="6">
        <v>4528</v>
      </c>
      <c r="H26" s="6">
        <v>309858</v>
      </c>
      <c r="I26" s="7">
        <v>2946</v>
      </c>
      <c r="J26" s="57">
        <v>0.94</v>
      </c>
      <c r="K26" s="7">
        <v>4</v>
      </c>
      <c r="L26" s="7">
        <v>5</v>
      </c>
      <c r="M26" s="7">
        <v>4.5</v>
      </c>
      <c r="N26" s="7">
        <v>1</v>
      </c>
    </row>
    <row r="27" spans="1:14" x14ac:dyDescent="0.2">
      <c r="A27" s="27" t="s">
        <v>1</v>
      </c>
      <c r="B27" s="2" t="s">
        <v>89</v>
      </c>
      <c r="C27" s="26" t="s">
        <v>13</v>
      </c>
      <c r="D27" s="59">
        <v>4842</v>
      </c>
      <c r="E27" s="7" t="s">
        <v>39</v>
      </c>
      <c r="F27" s="7">
        <v>13682</v>
      </c>
      <c r="G27" s="7">
        <v>2424</v>
      </c>
      <c r="H27" s="6">
        <v>124650</v>
      </c>
      <c r="I27" s="7">
        <v>1211</v>
      </c>
      <c r="J27" s="57">
        <v>0.97</v>
      </c>
      <c r="K27" s="7">
        <v>10</v>
      </c>
      <c r="L27" s="7">
        <v>4</v>
      </c>
      <c r="M27" s="7">
        <v>7</v>
      </c>
      <c r="N27" s="7">
        <v>3</v>
      </c>
    </row>
    <row r="28" spans="1:14" x14ac:dyDescent="0.2">
      <c r="A28" s="27" t="s">
        <v>1</v>
      </c>
      <c r="B28" s="2" t="s">
        <v>89</v>
      </c>
      <c r="C28" s="31" t="s">
        <v>13</v>
      </c>
      <c r="D28" s="60">
        <v>4931</v>
      </c>
      <c r="E28" s="9" t="s">
        <v>30</v>
      </c>
      <c r="F28" s="8">
        <v>3068</v>
      </c>
      <c r="G28" s="8">
        <v>625</v>
      </c>
      <c r="H28" s="8">
        <v>88248</v>
      </c>
      <c r="I28" s="9">
        <v>450</v>
      </c>
      <c r="J28" s="58">
        <v>0.51</v>
      </c>
      <c r="K28" s="9">
        <v>37</v>
      </c>
      <c r="L28" s="9">
        <v>42</v>
      </c>
      <c r="M28" s="9">
        <v>39.5</v>
      </c>
      <c r="N28" s="9">
        <v>24</v>
      </c>
    </row>
    <row r="29" spans="1:14" x14ac:dyDescent="0.2">
      <c r="C29" s="101" t="s">
        <v>200</v>
      </c>
      <c r="D29" s="7"/>
      <c r="E29" s="7"/>
      <c r="F29" s="6"/>
      <c r="G29" s="7"/>
      <c r="H29" s="6"/>
      <c r="I29" s="7"/>
      <c r="J29" s="7"/>
      <c r="K29" s="7"/>
      <c r="L29" s="7"/>
      <c r="M29" s="7"/>
      <c r="N29" s="7"/>
    </row>
    <row r="30" spans="1:14" ht="31.15" customHeight="1" x14ac:dyDescent="0.2">
      <c r="C30" s="241" t="s">
        <v>203</v>
      </c>
      <c r="D30" s="241"/>
      <c r="E30" s="241"/>
      <c r="F30" s="241"/>
      <c r="G30" s="241"/>
      <c r="H30" s="241"/>
      <c r="I30" s="241"/>
      <c r="J30" s="241"/>
      <c r="K30" s="241"/>
      <c r="L30" s="241"/>
      <c r="M30" s="241"/>
      <c r="N30" s="241"/>
    </row>
    <row r="31" spans="1:14" x14ac:dyDescent="0.2">
      <c r="C31" s="26"/>
      <c r="D31" s="7"/>
      <c r="E31" s="7"/>
      <c r="F31" s="7"/>
      <c r="G31" s="7"/>
      <c r="H31" s="6"/>
      <c r="I31" s="7"/>
      <c r="J31" s="7"/>
      <c r="K31" s="7"/>
      <c r="L31" s="7"/>
      <c r="M31" s="7"/>
      <c r="N31" s="7"/>
    </row>
    <row r="32" spans="1:14" x14ac:dyDescent="0.2">
      <c r="C32" s="29" t="s">
        <v>73</v>
      </c>
      <c r="D32" s="7"/>
      <c r="E32" s="7"/>
      <c r="F32" s="6"/>
      <c r="G32" s="6"/>
      <c r="H32" s="6"/>
      <c r="I32" s="6"/>
      <c r="J32" s="6"/>
      <c r="K32" s="7"/>
      <c r="L32" s="7"/>
      <c r="M32" s="7"/>
      <c r="N32" s="7"/>
    </row>
    <row r="33" spans="3:14" x14ac:dyDescent="0.2">
      <c r="C33" s="30" t="s">
        <v>74</v>
      </c>
      <c r="D33" s="7"/>
      <c r="E33" s="7"/>
      <c r="F33" s="6"/>
      <c r="G33" s="6"/>
      <c r="H33" s="6"/>
      <c r="I33" s="7"/>
      <c r="J33" s="7"/>
      <c r="K33" s="7"/>
      <c r="L33" s="7"/>
      <c r="M33" s="7"/>
      <c r="N33" s="7"/>
    </row>
    <row r="34" spans="3:14" x14ac:dyDescent="0.2">
      <c r="C34" s="30" t="s">
        <v>85</v>
      </c>
      <c r="D34" s="7"/>
      <c r="E34" s="7"/>
      <c r="F34" s="6"/>
      <c r="G34" s="7"/>
      <c r="H34" s="6"/>
      <c r="I34" s="7"/>
      <c r="J34" s="7"/>
      <c r="K34" s="7"/>
      <c r="L34" s="7"/>
      <c r="M34" s="7"/>
      <c r="N34" s="7"/>
    </row>
    <row r="36" spans="3:14" x14ac:dyDescent="0.2">
      <c r="C36" s="7"/>
    </row>
  </sheetData>
  <autoFilter ref="A2:O28">
    <sortState ref="A4:O29">
      <sortCondition ref="L3"/>
    </sortState>
  </autoFilter>
  <sortState ref="A4:N29">
    <sortCondition ref="C4:C29"/>
    <sortCondition ref="N4:N29"/>
  </sortState>
  <customSheetViews>
    <customSheetView guid="{ED6A2164-0DE4-4745-81B6-C597EB3655F0}" scale="85" showPageBreaks="1" showGridLines="0" fitToPage="1" printArea="1" showAutoFilter="1" hiddenColumns="1" view="pageBreakPreview">
      <selection activeCell="B2" sqref="B2:B4"/>
      <pageMargins left="0.25" right="0.25" top="0.75" bottom="0.75" header="0.3" footer="0.3"/>
      <printOptions horizontalCentered="1"/>
      <pageSetup scale="96" orientation="landscape" r:id="rId1"/>
      <headerFooter alignWithMargins="0">
        <oddFooter>&amp;L&amp;F/&amp;A&amp;C&amp;12DRAFT - DO NOT DISTRIBUTE&amp;11
&amp;P&amp;Rprinted &amp;D &amp;T</oddFooter>
      </headerFooter>
      <autoFilter ref="A3:O29">
        <sortState ref="A4:O29">
          <sortCondition ref="L3"/>
        </sortState>
      </autoFilter>
    </customSheetView>
  </customSheetViews>
  <mergeCells count="1">
    <mergeCell ref="C30:N30"/>
  </mergeCells>
  <printOptions horizontalCentered="1"/>
  <pageMargins left="0.25" right="0.25" top="0.75" bottom="0.75" header="0.3" footer="0.3"/>
  <pageSetup scale="99" orientation="landscape" r:id="rId2"/>
  <headerFooter alignWithMargins="0">
    <oddFooter>&amp;L&amp;F/&amp;A&amp;C&amp;12DRAFT - DO NOT DISTRIBUTE&amp;11
&amp;P&amp;Rprinted &amp;D &amp;T</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O35"/>
  <sheetViews>
    <sheetView showGridLines="0" view="pageBreakPreview" zoomScale="60" zoomScaleNormal="100" workbookViewId="0">
      <selection activeCell="C24" sqref="C24:E24"/>
    </sheetView>
  </sheetViews>
  <sheetFormatPr defaultColWidth="8.85546875" defaultRowHeight="12" x14ac:dyDescent="0.2"/>
  <cols>
    <col min="1" max="2" width="8.85546875" style="2"/>
    <col min="3" max="3" width="14.140625" style="27" bestFit="1" customWidth="1"/>
    <col min="4" max="4" width="8" style="27" customWidth="1"/>
    <col min="5" max="5" width="35.5703125" style="27" bestFit="1" customWidth="1"/>
    <col min="6" max="7" width="11.5703125" style="27" bestFit="1" customWidth="1"/>
    <col min="8" max="8" width="9.5703125" style="27" bestFit="1" customWidth="1"/>
    <col min="9" max="9" width="11.42578125" style="27" customWidth="1"/>
    <col min="10" max="10" width="9.85546875" style="27" customWidth="1"/>
    <col min="11" max="11" width="9.28515625" style="27" customWidth="1"/>
    <col min="12" max="12" width="10.28515625" style="27" customWidth="1"/>
    <col min="13" max="13" width="5.42578125" style="27" hidden="1" customWidth="1"/>
    <col min="14" max="14" width="5.85546875" style="27" customWidth="1"/>
    <col min="15" max="15" width="0" style="27" hidden="1" customWidth="1"/>
    <col min="16" max="16384" width="8.85546875" style="2"/>
  </cols>
  <sheetData>
    <row r="1" spans="1:15" ht="24.6" customHeight="1" x14ac:dyDescent="0.2">
      <c r="C1" s="240" t="s">
        <v>221</v>
      </c>
      <c r="D1" s="240"/>
      <c r="E1" s="240"/>
      <c r="F1" s="240"/>
      <c r="G1" s="240"/>
      <c r="H1" s="240"/>
      <c r="I1" s="240"/>
      <c r="J1" s="240"/>
      <c r="K1" s="240"/>
      <c r="L1" s="240"/>
      <c r="M1" s="240"/>
      <c r="N1" s="240"/>
    </row>
    <row r="2" spans="1:15" ht="43.9" customHeight="1" x14ac:dyDescent="0.2">
      <c r="A2" s="4" t="s">
        <v>75</v>
      </c>
      <c r="B2" s="5" t="s">
        <v>204</v>
      </c>
      <c r="C2" s="32" t="s">
        <v>17</v>
      </c>
      <c r="D2" s="32" t="s">
        <v>24</v>
      </c>
      <c r="E2" s="32" t="s">
        <v>25</v>
      </c>
      <c r="F2" s="32" t="s">
        <v>23</v>
      </c>
      <c r="G2" s="3" t="s">
        <v>22</v>
      </c>
      <c r="H2" s="32" t="s">
        <v>18</v>
      </c>
      <c r="I2" s="32" t="s">
        <v>19</v>
      </c>
      <c r="J2" s="32" t="s">
        <v>158</v>
      </c>
      <c r="K2" s="3" t="s">
        <v>86</v>
      </c>
      <c r="L2" s="3" t="s">
        <v>87</v>
      </c>
      <c r="M2" s="32" t="s">
        <v>20</v>
      </c>
      <c r="N2" s="3" t="s">
        <v>72</v>
      </c>
      <c r="O2" s="3" t="s">
        <v>202</v>
      </c>
    </row>
    <row r="3" spans="1:15" ht="24" x14ac:dyDescent="0.2">
      <c r="A3" s="27" t="s">
        <v>1</v>
      </c>
      <c r="B3" s="2" t="s">
        <v>90</v>
      </c>
      <c r="C3" s="26" t="s">
        <v>3</v>
      </c>
      <c r="D3" s="59">
        <v>2381</v>
      </c>
      <c r="E3" s="7" t="s">
        <v>35</v>
      </c>
      <c r="F3" s="6">
        <v>37936</v>
      </c>
      <c r="G3" s="6">
        <v>6678</v>
      </c>
      <c r="H3" s="6">
        <v>279735</v>
      </c>
      <c r="I3" s="6">
        <v>1557</v>
      </c>
      <c r="J3" s="57">
        <v>0.55000000000000004</v>
      </c>
      <c r="K3" s="7">
        <v>7</v>
      </c>
      <c r="L3" s="7">
        <v>39</v>
      </c>
      <c r="M3" s="7">
        <v>23</v>
      </c>
      <c r="N3" s="7">
        <v>9</v>
      </c>
    </row>
    <row r="4" spans="1:15" x14ac:dyDescent="0.2">
      <c r="A4" s="27" t="s">
        <v>1</v>
      </c>
      <c r="B4" s="2" t="s">
        <v>90</v>
      </c>
      <c r="C4" s="26" t="s">
        <v>3</v>
      </c>
      <c r="D4" s="59">
        <v>2389</v>
      </c>
      <c r="E4" s="7" t="s">
        <v>52</v>
      </c>
      <c r="F4" s="6">
        <v>28555</v>
      </c>
      <c r="G4" s="6">
        <v>4857</v>
      </c>
      <c r="H4" s="6">
        <v>200949</v>
      </c>
      <c r="I4" s="7">
        <v>1147</v>
      </c>
      <c r="J4" s="57">
        <v>0.56000000000000005</v>
      </c>
      <c r="K4" s="7">
        <v>11</v>
      </c>
      <c r="L4" s="7">
        <v>37</v>
      </c>
      <c r="M4" s="7">
        <v>24</v>
      </c>
      <c r="N4" s="7">
        <v>11</v>
      </c>
    </row>
    <row r="5" spans="1:15" x14ac:dyDescent="0.2">
      <c r="A5" s="27" t="s">
        <v>1</v>
      </c>
      <c r="B5" s="2" t="s">
        <v>90</v>
      </c>
      <c r="C5" s="26" t="s">
        <v>3</v>
      </c>
      <c r="D5" s="59">
        <v>2371</v>
      </c>
      <c r="E5" s="7" t="s">
        <v>54</v>
      </c>
      <c r="F5" s="6">
        <v>6411</v>
      </c>
      <c r="G5" s="7">
        <v>1129</v>
      </c>
      <c r="H5" s="6">
        <v>114344</v>
      </c>
      <c r="I5" s="7">
        <v>679</v>
      </c>
      <c r="J5" s="57">
        <v>0.59</v>
      </c>
      <c r="K5" s="7">
        <v>27</v>
      </c>
      <c r="L5" s="7">
        <v>32</v>
      </c>
      <c r="M5" s="7">
        <v>29.5</v>
      </c>
      <c r="N5" s="7">
        <v>17</v>
      </c>
    </row>
    <row r="6" spans="1:15" x14ac:dyDescent="0.2">
      <c r="A6" s="27" t="s">
        <v>1</v>
      </c>
      <c r="B6" s="2" t="s">
        <v>90</v>
      </c>
      <c r="C6" s="26" t="s">
        <v>3</v>
      </c>
      <c r="D6" s="59">
        <v>2373</v>
      </c>
      <c r="E6" s="7" t="s">
        <v>55</v>
      </c>
      <c r="F6" s="6">
        <v>3068</v>
      </c>
      <c r="G6" s="7">
        <v>500</v>
      </c>
      <c r="H6" s="6">
        <v>70231</v>
      </c>
      <c r="I6" s="6">
        <v>484</v>
      </c>
      <c r="J6" s="57">
        <v>0.69</v>
      </c>
      <c r="K6" s="7">
        <v>37</v>
      </c>
      <c r="L6" s="7">
        <v>24</v>
      </c>
      <c r="M6" s="7">
        <v>30.5</v>
      </c>
      <c r="N6" s="7">
        <v>21</v>
      </c>
    </row>
    <row r="7" spans="1:15" x14ac:dyDescent="0.2">
      <c r="A7" s="27" t="s">
        <v>1</v>
      </c>
      <c r="B7" s="2" t="s">
        <v>90</v>
      </c>
      <c r="C7" s="26" t="s">
        <v>4</v>
      </c>
      <c r="D7" s="59">
        <v>3315</v>
      </c>
      <c r="E7" s="7" t="s">
        <v>29</v>
      </c>
      <c r="F7" s="6">
        <v>1912</v>
      </c>
      <c r="G7" s="7">
        <v>295</v>
      </c>
      <c r="H7" s="6">
        <v>91173</v>
      </c>
      <c r="I7" s="7">
        <v>1284</v>
      </c>
      <c r="J7" s="57">
        <v>1.25</v>
      </c>
      <c r="K7" s="7">
        <v>9</v>
      </c>
      <c r="L7" s="7">
        <v>2</v>
      </c>
      <c r="M7" s="7">
        <v>5.5</v>
      </c>
      <c r="N7" s="7">
        <v>1</v>
      </c>
    </row>
    <row r="8" spans="1:15" x14ac:dyDescent="0.2">
      <c r="A8" s="27" t="s">
        <v>1</v>
      </c>
      <c r="B8" s="2" t="s">
        <v>90</v>
      </c>
      <c r="C8" s="26" t="s">
        <v>4</v>
      </c>
      <c r="D8" s="59">
        <v>3321</v>
      </c>
      <c r="E8" s="7" t="s">
        <v>38</v>
      </c>
      <c r="F8" s="6">
        <v>2386</v>
      </c>
      <c r="G8" s="7">
        <v>333</v>
      </c>
      <c r="H8" s="6">
        <v>96383</v>
      </c>
      <c r="I8" s="7">
        <v>986</v>
      </c>
      <c r="J8" s="57">
        <v>1.02</v>
      </c>
      <c r="K8" s="7">
        <v>14</v>
      </c>
      <c r="L8" s="7">
        <v>9</v>
      </c>
      <c r="M8" s="7">
        <v>11.5</v>
      </c>
      <c r="N8" s="7">
        <v>2</v>
      </c>
    </row>
    <row r="9" spans="1:15" ht="24" x14ac:dyDescent="0.2">
      <c r="A9" s="27" t="s">
        <v>1</v>
      </c>
      <c r="B9" s="2" t="s">
        <v>90</v>
      </c>
      <c r="C9" s="26" t="s">
        <v>4</v>
      </c>
      <c r="D9" s="59">
        <v>3323</v>
      </c>
      <c r="E9" s="7" t="s">
        <v>47</v>
      </c>
      <c r="F9" s="6">
        <v>6215</v>
      </c>
      <c r="G9" s="7">
        <v>999</v>
      </c>
      <c r="H9" s="6">
        <v>139214</v>
      </c>
      <c r="I9" s="7">
        <v>917</v>
      </c>
      <c r="J9" s="57">
        <v>0.66</v>
      </c>
      <c r="K9" s="7">
        <v>15</v>
      </c>
      <c r="L9" s="7">
        <v>26</v>
      </c>
      <c r="M9" s="7">
        <v>20.5</v>
      </c>
      <c r="N9" s="7">
        <v>7</v>
      </c>
    </row>
    <row r="10" spans="1:15" ht="24" x14ac:dyDescent="0.2">
      <c r="A10" s="27" t="s">
        <v>1</v>
      </c>
      <c r="B10" s="2" t="s">
        <v>90</v>
      </c>
      <c r="C10" s="26" t="s">
        <v>4</v>
      </c>
      <c r="D10" s="59">
        <v>3328</v>
      </c>
      <c r="E10" s="7" t="s">
        <v>45</v>
      </c>
      <c r="F10" s="6">
        <v>5231</v>
      </c>
      <c r="G10" s="7">
        <v>789</v>
      </c>
      <c r="H10" s="6">
        <v>122032</v>
      </c>
      <c r="I10" s="6">
        <v>836</v>
      </c>
      <c r="J10" s="57">
        <v>0.68</v>
      </c>
      <c r="K10" s="7">
        <v>20</v>
      </c>
      <c r="L10" s="7">
        <v>25</v>
      </c>
      <c r="M10" s="7">
        <v>22.5</v>
      </c>
      <c r="N10" s="7">
        <v>8</v>
      </c>
    </row>
    <row r="11" spans="1:15" x14ac:dyDescent="0.2">
      <c r="A11" s="27" t="s">
        <v>1</v>
      </c>
      <c r="B11" s="2" t="s">
        <v>90</v>
      </c>
      <c r="C11" s="26" t="s">
        <v>4</v>
      </c>
      <c r="D11" s="59">
        <v>3363</v>
      </c>
      <c r="E11" s="7" t="s">
        <v>27</v>
      </c>
      <c r="F11" s="6">
        <v>3694</v>
      </c>
      <c r="G11" s="7">
        <v>641</v>
      </c>
      <c r="H11" s="6">
        <v>318358</v>
      </c>
      <c r="I11" s="7">
        <v>1726</v>
      </c>
      <c r="J11" s="57">
        <v>0.54</v>
      </c>
      <c r="K11" s="7">
        <v>6</v>
      </c>
      <c r="L11" s="7">
        <v>41</v>
      </c>
      <c r="M11" s="7">
        <v>23.5</v>
      </c>
      <c r="N11" s="7">
        <v>10</v>
      </c>
    </row>
    <row r="12" spans="1:15" x14ac:dyDescent="0.2">
      <c r="A12" s="27" t="s">
        <v>1</v>
      </c>
      <c r="B12" s="2" t="s">
        <v>90</v>
      </c>
      <c r="C12" s="26" t="s">
        <v>4</v>
      </c>
      <c r="D12" s="59">
        <v>3219</v>
      </c>
      <c r="E12" s="7" t="s">
        <v>53</v>
      </c>
      <c r="F12" s="6">
        <v>4610</v>
      </c>
      <c r="G12" s="7">
        <v>787</v>
      </c>
      <c r="H12" s="6">
        <v>84346</v>
      </c>
      <c r="I12" s="6">
        <v>601</v>
      </c>
      <c r="J12" s="57">
        <v>0.71</v>
      </c>
      <c r="K12" s="7">
        <v>29</v>
      </c>
      <c r="L12" s="7">
        <v>20</v>
      </c>
      <c r="M12" s="7">
        <v>24.5</v>
      </c>
      <c r="N12" s="7">
        <v>13</v>
      </c>
    </row>
    <row r="13" spans="1:15" x14ac:dyDescent="0.2">
      <c r="A13" s="27" t="s">
        <v>1</v>
      </c>
      <c r="B13" s="2" t="s">
        <v>90</v>
      </c>
      <c r="C13" s="26" t="s">
        <v>4</v>
      </c>
      <c r="D13" s="59">
        <v>3261</v>
      </c>
      <c r="E13" s="7" t="s">
        <v>36</v>
      </c>
      <c r="F13" s="7">
        <v>6199</v>
      </c>
      <c r="G13" s="7">
        <v>983</v>
      </c>
      <c r="H13" s="6">
        <v>284540</v>
      </c>
      <c r="I13" s="7">
        <v>1540</v>
      </c>
      <c r="J13" s="57">
        <v>0.54</v>
      </c>
      <c r="K13" s="7">
        <v>8</v>
      </c>
      <c r="L13" s="7">
        <v>42</v>
      </c>
      <c r="M13" s="7">
        <v>25</v>
      </c>
      <c r="N13" s="7">
        <v>14</v>
      </c>
    </row>
    <row r="14" spans="1:15" ht="24" x14ac:dyDescent="0.2">
      <c r="A14" s="27" t="s">
        <v>1</v>
      </c>
      <c r="B14" s="2" t="s">
        <v>90</v>
      </c>
      <c r="C14" s="26" t="s">
        <v>4</v>
      </c>
      <c r="D14" s="59">
        <v>3312</v>
      </c>
      <c r="E14" s="7" t="s">
        <v>48</v>
      </c>
      <c r="F14" s="6">
        <v>856</v>
      </c>
      <c r="G14" s="6">
        <v>155</v>
      </c>
      <c r="H14" s="6">
        <v>35345</v>
      </c>
      <c r="I14" s="6">
        <v>366</v>
      </c>
      <c r="J14" s="57">
        <v>1.04</v>
      </c>
      <c r="K14" s="7">
        <v>48</v>
      </c>
      <c r="L14" s="7">
        <v>7</v>
      </c>
      <c r="M14" s="7">
        <v>27.5</v>
      </c>
      <c r="N14" s="7">
        <v>15</v>
      </c>
    </row>
    <row r="15" spans="1:15" x14ac:dyDescent="0.2">
      <c r="A15" s="27" t="s">
        <v>1</v>
      </c>
      <c r="B15" s="2" t="s">
        <v>90</v>
      </c>
      <c r="C15" s="26" t="s">
        <v>4</v>
      </c>
      <c r="D15" s="59">
        <v>3329</v>
      </c>
      <c r="E15" s="7" t="s">
        <v>57</v>
      </c>
      <c r="F15" s="6">
        <v>3447</v>
      </c>
      <c r="G15" s="7">
        <v>601</v>
      </c>
      <c r="H15" s="6">
        <v>120226</v>
      </c>
      <c r="I15" s="7">
        <v>687</v>
      </c>
      <c r="J15" s="57">
        <v>0.56999999999999995</v>
      </c>
      <c r="K15" s="7">
        <v>26</v>
      </c>
      <c r="L15" s="7">
        <v>34</v>
      </c>
      <c r="M15" s="7">
        <v>30</v>
      </c>
      <c r="N15" s="7">
        <v>19</v>
      </c>
    </row>
    <row r="16" spans="1:15" ht="24" x14ac:dyDescent="0.2">
      <c r="A16" s="27" t="s">
        <v>1</v>
      </c>
      <c r="B16" s="2" t="s">
        <v>90</v>
      </c>
      <c r="C16" s="26" t="s">
        <v>4</v>
      </c>
      <c r="D16" s="59">
        <v>3327</v>
      </c>
      <c r="E16" s="7" t="s">
        <v>56</v>
      </c>
      <c r="F16" s="6">
        <v>16853</v>
      </c>
      <c r="G16" s="7">
        <v>2430</v>
      </c>
      <c r="H16" s="6">
        <v>257483</v>
      </c>
      <c r="I16" s="7">
        <v>1259</v>
      </c>
      <c r="J16" s="57">
        <v>0.49</v>
      </c>
      <c r="K16" s="7">
        <v>10</v>
      </c>
      <c r="L16" s="7">
        <v>50</v>
      </c>
      <c r="M16" s="7">
        <v>30</v>
      </c>
      <c r="N16" s="7">
        <v>19</v>
      </c>
    </row>
    <row r="17" spans="1:14" x14ac:dyDescent="0.2">
      <c r="A17" s="27" t="s">
        <v>1</v>
      </c>
      <c r="B17" s="2" t="s">
        <v>90</v>
      </c>
      <c r="C17" s="26" t="s">
        <v>4</v>
      </c>
      <c r="D17" s="59">
        <v>3273</v>
      </c>
      <c r="E17" s="7" t="s">
        <v>64</v>
      </c>
      <c r="F17" s="6">
        <v>2598</v>
      </c>
      <c r="G17" s="7">
        <v>378</v>
      </c>
      <c r="H17" s="6">
        <v>70247</v>
      </c>
      <c r="I17" s="7">
        <v>461</v>
      </c>
      <c r="J17" s="57">
        <v>0.66</v>
      </c>
      <c r="K17" s="7">
        <v>39</v>
      </c>
      <c r="L17" s="7">
        <v>27</v>
      </c>
      <c r="M17" s="7">
        <v>33</v>
      </c>
      <c r="N17" s="7">
        <v>23</v>
      </c>
    </row>
    <row r="18" spans="1:14" x14ac:dyDescent="0.2">
      <c r="A18" s="27" t="s">
        <v>1</v>
      </c>
      <c r="B18" s="2" t="s">
        <v>90</v>
      </c>
      <c r="C18" s="26" t="s">
        <v>4</v>
      </c>
      <c r="D18" s="59">
        <v>3262</v>
      </c>
      <c r="E18" s="7" t="s">
        <v>33</v>
      </c>
      <c r="F18" s="7">
        <v>1848</v>
      </c>
      <c r="G18" s="7">
        <v>297</v>
      </c>
      <c r="H18" s="6">
        <v>109029</v>
      </c>
      <c r="I18" s="7">
        <v>595</v>
      </c>
      <c r="J18" s="57">
        <v>0.54</v>
      </c>
      <c r="K18" s="7">
        <v>30</v>
      </c>
      <c r="L18" s="7">
        <v>40</v>
      </c>
      <c r="M18" s="7">
        <v>35</v>
      </c>
      <c r="N18" s="7">
        <v>24</v>
      </c>
    </row>
    <row r="19" spans="1:14" ht="24" x14ac:dyDescent="0.2">
      <c r="A19" s="27" t="s">
        <v>1</v>
      </c>
      <c r="B19" s="2" t="s">
        <v>90</v>
      </c>
      <c r="C19" s="7" t="s">
        <v>4</v>
      </c>
      <c r="D19" s="59">
        <v>3313</v>
      </c>
      <c r="E19" s="7" t="s">
        <v>71</v>
      </c>
      <c r="F19" s="6">
        <v>380</v>
      </c>
      <c r="G19" s="7">
        <v>82</v>
      </c>
      <c r="H19" s="6">
        <v>19835</v>
      </c>
      <c r="I19" s="7">
        <v>222</v>
      </c>
      <c r="J19" s="57">
        <v>1.1200000000000001</v>
      </c>
      <c r="K19" s="7">
        <v>68</v>
      </c>
      <c r="L19" s="7">
        <v>4</v>
      </c>
      <c r="M19" s="7">
        <v>36</v>
      </c>
      <c r="N19" s="7">
        <v>25</v>
      </c>
    </row>
    <row r="20" spans="1:14" ht="24" x14ac:dyDescent="0.2">
      <c r="A20" s="27" t="s">
        <v>1</v>
      </c>
      <c r="B20" s="2" t="s">
        <v>90</v>
      </c>
      <c r="C20" s="26" t="s">
        <v>4</v>
      </c>
      <c r="D20" s="59">
        <v>3311</v>
      </c>
      <c r="E20" s="7" t="s">
        <v>70</v>
      </c>
      <c r="F20" s="7">
        <v>363</v>
      </c>
      <c r="G20" s="7">
        <v>102</v>
      </c>
      <c r="H20" s="6">
        <v>33612</v>
      </c>
      <c r="I20" s="7">
        <v>271</v>
      </c>
      <c r="J20" s="57">
        <v>0.79</v>
      </c>
      <c r="K20" s="7">
        <v>59</v>
      </c>
      <c r="L20" s="7">
        <v>13</v>
      </c>
      <c r="M20" s="7">
        <v>36</v>
      </c>
      <c r="N20" s="7">
        <v>25</v>
      </c>
    </row>
    <row r="21" spans="1:14" x14ac:dyDescent="0.2">
      <c r="A21" s="27" t="s">
        <v>1</v>
      </c>
      <c r="B21" s="2" t="s">
        <v>90</v>
      </c>
      <c r="C21" s="26" t="s">
        <v>11</v>
      </c>
      <c r="D21" s="59">
        <v>2131</v>
      </c>
      <c r="E21" s="7" t="s">
        <v>51</v>
      </c>
      <c r="F21" s="6">
        <v>2305</v>
      </c>
      <c r="G21" s="6">
        <v>422</v>
      </c>
      <c r="H21" s="6">
        <v>28766</v>
      </c>
      <c r="I21" s="6">
        <v>318</v>
      </c>
      <c r="J21" s="57">
        <v>1.1100000000000001</v>
      </c>
      <c r="K21" s="7">
        <v>54</v>
      </c>
      <c r="L21" s="7">
        <v>5</v>
      </c>
      <c r="M21" s="7">
        <v>29.5</v>
      </c>
      <c r="N21" s="7">
        <v>17</v>
      </c>
    </row>
    <row r="22" spans="1:14" x14ac:dyDescent="0.2">
      <c r="A22" s="27" t="s">
        <v>1</v>
      </c>
      <c r="B22" s="2" t="s">
        <v>90</v>
      </c>
      <c r="C22" s="26" t="s">
        <v>6</v>
      </c>
      <c r="D22" s="59">
        <v>5613</v>
      </c>
      <c r="E22" s="7" t="s">
        <v>34</v>
      </c>
      <c r="F22" s="6">
        <v>14168</v>
      </c>
      <c r="G22" s="6">
        <v>3372</v>
      </c>
      <c r="H22" s="6">
        <v>709415</v>
      </c>
      <c r="I22" s="6">
        <v>4060</v>
      </c>
      <c r="J22" s="57">
        <v>0.56000000000000005</v>
      </c>
      <c r="K22" s="7">
        <v>1</v>
      </c>
      <c r="L22" s="7">
        <v>36</v>
      </c>
      <c r="M22" s="7">
        <v>18.5</v>
      </c>
      <c r="N22" s="7">
        <v>6</v>
      </c>
    </row>
    <row r="23" spans="1:14" x14ac:dyDescent="0.2">
      <c r="A23" s="27" t="s">
        <v>1</v>
      </c>
      <c r="B23" s="2" t="s">
        <v>90</v>
      </c>
      <c r="C23" s="26" t="s">
        <v>6</v>
      </c>
      <c r="D23" s="59">
        <v>5621</v>
      </c>
      <c r="E23" s="7" t="s">
        <v>42</v>
      </c>
      <c r="F23" s="6">
        <v>2819</v>
      </c>
      <c r="G23" s="7">
        <v>526</v>
      </c>
      <c r="H23" s="6">
        <v>35606</v>
      </c>
      <c r="I23" s="7">
        <v>364</v>
      </c>
      <c r="J23" s="57">
        <v>1.02</v>
      </c>
      <c r="K23" s="7">
        <v>49</v>
      </c>
      <c r="L23" s="7">
        <v>8</v>
      </c>
      <c r="M23" s="7">
        <v>28.5</v>
      </c>
      <c r="N23" s="7">
        <v>16</v>
      </c>
    </row>
    <row r="24" spans="1:14" x14ac:dyDescent="0.2">
      <c r="A24" s="27" t="s">
        <v>1</v>
      </c>
      <c r="B24" s="2" t="s">
        <v>90</v>
      </c>
      <c r="C24" s="26" t="s">
        <v>6</v>
      </c>
      <c r="D24" s="59">
        <v>5617</v>
      </c>
      <c r="E24" s="7" t="s">
        <v>46</v>
      </c>
      <c r="F24" s="6">
        <v>57768</v>
      </c>
      <c r="G24" s="6">
        <v>10396</v>
      </c>
      <c r="H24" s="6">
        <v>413247</v>
      </c>
      <c r="I24" s="6">
        <v>1856</v>
      </c>
      <c r="J24" s="57">
        <v>0.45</v>
      </c>
      <c r="K24" s="7">
        <v>5</v>
      </c>
      <c r="L24" s="7">
        <v>57</v>
      </c>
      <c r="M24" s="7">
        <v>31</v>
      </c>
      <c r="N24" s="7">
        <v>22</v>
      </c>
    </row>
    <row r="25" spans="1:14" ht="24" x14ac:dyDescent="0.2">
      <c r="A25" s="27" t="s">
        <v>1</v>
      </c>
      <c r="B25" s="2" t="s">
        <v>90</v>
      </c>
      <c r="C25" s="26" t="s">
        <v>14</v>
      </c>
      <c r="D25" s="59">
        <v>4235</v>
      </c>
      <c r="E25" s="7" t="s">
        <v>49</v>
      </c>
      <c r="F25" s="6">
        <v>4847</v>
      </c>
      <c r="G25" s="6">
        <v>767</v>
      </c>
      <c r="H25" s="6">
        <v>97913</v>
      </c>
      <c r="I25" s="6">
        <v>785</v>
      </c>
      <c r="J25" s="57">
        <v>0.8</v>
      </c>
      <c r="K25" s="7">
        <v>23</v>
      </c>
      <c r="L25" s="7">
        <v>12</v>
      </c>
      <c r="M25" s="7">
        <v>17.5</v>
      </c>
      <c r="N25" s="7">
        <v>4</v>
      </c>
    </row>
    <row r="26" spans="1:14" ht="24" x14ac:dyDescent="0.2">
      <c r="A26" s="27" t="s">
        <v>1</v>
      </c>
      <c r="B26" s="2" t="s">
        <v>90</v>
      </c>
      <c r="C26" s="26" t="s">
        <v>14</v>
      </c>
      <c r="D26" s="59">
        <v>4239</v>
      </c>
      <c r="E26" s="7" t="s">
        <v>50</v>
      </c>
      <c r="F26" s="6">
        <v>9299</v>
      </c>
      <c r="G26" s="6">
        <v>1712</v>
      </c>
      <c r="H26" s="6">
        <v>108110</v>
      </c>
      <c r="I26" s="7">
        <v>764</v>
      </c>
      <c r="J26" s="57">
        <v>0.69</v>
      </c>
      <c r="K26" s="7">
        <v>25</v>
      </c>
      <c r="L26" s="7">
        <v>23</v>
      </c>
      <c r="M26" s="7">
        <v>24</v>
      </c>
      <c r="N26" s="7">
        <v>11</v>
      </c>
    </row>
    <row r="27" spans="1:14" x14ac:dyDescent="0.2">
      <c r="A27" s="27" t="s">
        <v>1</v>
      </c>
      <c r="B27" s="2" t="s">
        <v>90</v>
      </c>
      <c r="C27" s="26" t="s">
        <v>13</v>
      </c>
      <c r="D27" s="59">
        <v>4841</v>
      </c>
      <c r="E27" s="7" t="s">
        <v>32</v>
      </c>
      <c r="F27" s="6">
        <v>22219</v>
      </c>
      <c r="G27" s="7">
        <v>4528</v>
      </c>
      <c r="H27" s="6">
        <v>309858</v>
      </c>
      <c r="I27" s="7">
        <v>1983</v>
      </c>
      <c r="J27" s="57">
        <v>0.63</v>
      </c>
      <c r="K27" s="7">
        <v>4</v>
      </c>
      <c r="L27" s="7">
        <v>28</v>
      </c>
      <c r="M27" s="7">
        <v>16</v>
      </c>
      <c r="N27" s="7">
        <v>3</v>
      </c>
    </row>
    <row r="28" spans="1:14" x14ac:dyDescent="0.2">
      <c r="A28" s="27" t="s">
        <v>1</v>
      </c>
      <c r="B28" s="2" t="s">
        <v>90</v>
      </c>
      <c r="C28" s="31" t="s">
        <v>13</v>
      </c>
      <c r="D28" s="60">
        <v>4842</v>
      </c>
      <c r="E28" s="9" t="s">
        <v>39</v>
      </c>
      <c r="F28" s="8">
        <v>13682</v>
      </c>
      <c r="G28" s="8">
        <v>2424</v>
      </c>
      <c r="H28" s="8">
        <v>124650</v>
      </c>
      <c r="I28" s="9">
        <v>892</v>
      </c>
      <c r="J28" s="58">
        <v>0.71</v>
      </c>
      <c r="K28" s="9">
        <v>17</v>
      </c>
      <c r="L28" s="9">
        <v>19</v>
      </c>
      <c r="M28" s="9">
        <v>18</v>
      </c>
      <c r="N28" s="9">
        <v>5</v>
      </c>
    </row>
    <row r="29" spans="1:14" x14ac:dyDescent="0.2">
      <c r="C29" s="101" t="s">
        <v>200</v>
      </c>
      <c r="D29" s="7"/>
      <c r="E29" s="7"/>
      <c r="F29" s="6"/>
      <c r="G29" s="6"/>
      <c r="H29" s="6"/>
      <c r="I29" s="7"/>
      <c r="J29" s="7"/>
      <c r="K29" s="7"/>
      <c r="L29" s="7"/>
      <c r="M29" s="7"/>
      <c r="N29" s="7"/>
    </row>
    <row r="30" spans="1:14" ht="28.9" customHeight="1" x14ac:dyDescent="0.2">
      <c r="C30" s="241" t="s">
        <v>203</v>
      </c>
      <c r="D30" s="241"/>
      <c r="E30" s="241"/>
      <c r="F30" s="241"/>
      <c r="G30" s="241"/>
      <c r="H30" s="241"/>
      <c r="I30" s="241"/>
      <c r="J30" s="241"/>
      <c r="K30" s="241"/>
      <c r="L30" s="241"/>
      <c r="M30" s="241"/>
      <c r="N30" s="241"/>
    </row>
    <row r="31" spans="1:14" x14ac:dyDescent="0.2">
      <c r="C31" s="29" t="s">
        <v>73</v>
      </c>
      <c r="D31" s="7"/>
      <c r="E31" s="7"/>
      <c r="F31" s="6"/>
      <c r="G31" s="6"/>
      <c r="H31" s="6"/>
      <c r="I31" s="7"/>
      <c r="J31" s="7"/>
      <c r="K31" s="7"/>
      <c r="L31" s="7"/>
      <c r="M31" s="7"/>
      <c r="N31" s="7"/>
    </row>
    <row r="32" spans="1:14" x14ac:dyDescent="0.2">
      <c r="C32" s="30" t="s">
        <v>74</v>
      </c>
      <c r="D32" s="7"/>
      <c r="E32" s="7"/>
      <c r="F32" s="7"/>
      <c r="G32" s="7"/>
      <c r="H32" s="6"/>
      <c r="I32" s="7"/>
      <c r="J32" s="7"/>
      <c r="K32" s="7"/>
      <c r="L32" s="7"/>
      <c r="M32" s="7"/>
      <c r="N32" s="7"/>
    </row>
    <row r="33" spans="3:3" x14ac:dyDescent="0.2">
      <c r="C33" s="30" t="s">
        <v>85</v>
      </c>
    </row>
    <row r="35" spans="3:3" x14ac:dyDescent="0.2">
      <c r="C35" s="7"/>
    </row>
  </sheetData>
  <autoFilter ref="A2:O28">
    <sortState ref="A4:O29">
      <sortCondition ref="L3"/>
    </sortState>
  </autoFilter>
  <sortState ref="A4:N29">
    <sortCondition ref="C4:C29"/>
    <sortCondition ref="N4:N29"/>
  </sortState>
  <customSheetViews>
    <customSheetView guid="{ED6A2164-0DE4-4745-81B6-C597EB3655F0}" showPageBreaks="1" showGridLines="0" fitToPage="1" printArea="1" showAutoFilter="1" hiddenColumns="1">
      <selection activeCell="B2" sqref="B2:B4"/>
      <pageMargins left="0.25" right="0.25" top="0.75" bottom="0.75" header="0.3" footer="0.3"/>
      <printOptions horizontalCentered="1"/>
      <pageSetup scale="96" orientation="landscape" r:id="rId1"/>
      <headerFooter alignWithMargins="0">
        <oddFooter>&amp;L&amp;F/&amp;A&amp;C&amp;12DRAFT - DO NOT DISTRIBUTE&amp;11
&amp;P&amp;Rprinted &amp;D &amp;T</oddFooter>
      </headerFooter>
      <autoFilter ref="A3:O29">
        <sortState ref="A4:O29">
          <sortCondition ref="L3"/>
        </sortState>
      </autoFilter>
    </customSheetView>
  </customSheetViews>
  <mergeCells count="2">
    <mergeCell ref="C30:N30"/>
    <mergeCell ref="C1:N1"/>
  </mergeCells>
  <printOptions horizontalCentered="1"/>
  <pageMargins left="0.25" right="0.25" top="0.75" bottom="0.75" header="0.3" footer="0.3"/>
  <pageSetup scale="97" orientation="landscape" r:id="rId2"/>
  <headerFooter alignWithMargins="0">
    <oddFooter>&amp;L&amp;F/&amp;A&amp;C&amp;12DRAFT - DO NOT DISTRIBUTE&amp;11
&amp;P&amp;Rprinted &amp;D &amp;T</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Q50"/>
  <sheetViews>
    <sheetView view="pageBreakPreview" topLeftCell="A2" zoomScale="92" zoomScaleNormal="100" zoomScaleSheetLayoutView="92" workbookViewId="0">
      <pane xSplit="3" ySplit="13" topLeftCell="D15" activePane="bottomRight" state="frozen"/>
      <selection activeCell="A2" sqref="A2"/>
      <selection pane="topRight" activeCell="D2" sqref="D2"/>
      <selection pane="bottomLeft" activeCell="A15" sqref="A15"/>
      <selection pane="bottomRight" activeCell="A50" sqref="A50"/>
    </sheetView>
  </sheetViews>
  <sheetFormatPr defaultColWidth="8.85546875" defaultRowHeight="12" x14ac:dyDescent="0.2"/>
  <cols>
    <col min="1" max="1" width="3.28515625" style="85" customWidth="1"/>
    <col min="2" max="2" width="2.7109375" style="84" customWidth="1"/>
    <col min="3" max="3" width="25.5703125" style="84" customWidth="1"/>
    <col min="4" max="4" width="11" style="84" customWidth="1"/>
    <col min="5" max="5" width="11.5703125" style="84" customWidth="1"/>
    <col min="6" max="6" width="11" style="84" customWidth="1"/>
    <col min="7" max="7" width="12.28515625" style="84" customWidth="1"/>
    <col min="8" max="8" width="9" style="84" customWidth="1"/>
    <col min="9" max="9" width="8.5703125" style="84" customWidth="1"/>
    <col min="10" max="10" width="8.7109375" style="84" customWidth="1"/>
    <col min="11" max="11" width="10.140625" style="84" customWidth="1"/>
    <col min="12" max="12" width="10.7109375" style="84" customWidth="1"/>
    <col min="13" max="13" width="14.140625" style="84" customWidth="1"/>
    <col min="14" max="14" width="9.28515625" style="84" customWidth="1"/>
    <col min="15" max="15" width="11" style="84" customWidth="1"/>
    <col min="16" max="17" width="11" style="84" hidden="1" customWidth="1"/>
    <col min="18" max="16384" width="8.85546875" style="84"/>
  </cols>
  <sheetData>
    <row r="1" spans="1:17" hidden="1" x14ac:dyDescent="0.2">
      <c r="A1" s="84"/>
      <c r="D1" s="95">
        <v>1</v>
      </c>
      <c r="E1" s="95">
        <v>2</v>
      </c>
      <c r="F1" s="95">
        <v>3</v>
      </c>
      <c r="G1" s="95">
        <v>4</v>
      </c>
      <c r="H1" s="95">
        <v>5</v>
      </c>
      <c r="I1" s="95">
        <v>6</v>
      </c>
      <c r="J1" s="95">
        <v>7</v>
      </c>
      <c r="K1" s="95">
        <v>8</v>
      </c>
      <c r="L1" s="95">
        <v>9</v>
      </c>
      <c r="M1" s="95">
        <v>10</v>
      </c>
      <c r="N1" s="95">
        <v>11</v>
      </c>
    </row>
    <row r="2" spans="1:17" s="100" customFormat="1" ht="15" x14ac:dyDescent="0.2">
      <c r="A2" s="99" t="s">
        <v>199</v>
      </c>
    </row>
    <row r="3" spans="1:17" s="90" customFormat="1" ht="22.9" customHeight="1" x14ac:dyDescent="0.2">
      <c r="A3" s="88" t="s">
        <v>17</v>
      </c>
      <c r="B3" s="89"/>
      <c r="C3" s="89"/>
      <c r="D3" s="92" t="s">
        <v>9</v>
      </c>
      <c r="E3" s="91" t="s">
        <v>3</v>
      </c>
      <c r="F3" s="91" t="s">
        <v>10</v>
      </c>
      <c r="G3" s="91" t="s">
        <v>4</v>
      </c>
      <c r="H3" s="92" t="s">
        <v>5</v>
      </c>
      <c r="I3" s="92" t="s">
        <v>11</v>
      </c>
      <c r="J3" s="92" t="s">
        <v>12</v>
      </c>
      <c r="K3" s="91" t="s">
        <v>6</v>
      </c>
      <c r="L3" s="91" t="s">
        <v>14</v>
      </c>
      <c r="M3" s="92" t="s">
        <v>13</v>
      </c>
      <c r="N3" s="92" t="s">
        <v>198</v>
      </c>
      <c r="O3" s="91" t="s">
        <v>94</v>
      </c>
      <c r="P3" s="92" t="s">
        <v>175</v>
      </c>
      <c r="Q3" s="92" t="s">
        <v>93</v>
      </c>
    </row>
    <row r="4" spans="1:17" hidden="1" x14ac:dyDescent="0.2">
      <c r="A4" s="84"/>
      <c r="B4" s="85" t="s">
        <v>176</v>
      </c>
      <c r="D4" s="96">
        <v>10838</v>
      </c>
      <c r="E4" s="96">
        <v>238399</v>
      </c>
      <c r="F4" s="96">
        <v>201854</v>
      </c>
      <c r="G4" s="96">
        <v>148707</v>
      </c>
      <c r="H4" s="96">
        <v>2186</v>
      </c>
      <c r="I4" s="96">
        <v>3736</v>
      </c>
      <c r="J4" s="96">
        <v>1158</v>
      </c>
      <c r="K4" s="96">
        <v>885946</v>
      </c>
      <c r="L4" s="96">
        <v>371480</v>
      </c>
      <c r="M4" s="96">
        <v>57044</v>
      </c>
      <c r="N4" s="96"/>
      <c r="O4" s="33">
        <v>1921348</v>
      </c>
      <c r="P4" s="86"/>
      <c r="Q4" s="87"/>
    </row>
    <row r="5" spans="1:17" hidden="1" x14ac:dyDescent="0.2">
      <c r="A5" s="84"/>
      <c r="B5" s="85" t="s">
        <v>92</v>
      </c>
      <c r="D5" s="96">
        <v>1801</v>
      </c>
      <c r="E5" s="96">
        <v>40126</v>
      </c>
      <c r="F5" s="96">
        <v>29329</v>
      </c>
      <c r="G5" s="96">
        <v>22315</v>
      </c>
      <c r="H5" s="96">
        <v>375</v>
      </c>
      <c r="I5" s="96">
        <v>586</v>
      </c>
      <c r="J5" s="96">
        <v>213</v>
      </c>
      <c r="K5" s="96">
        <v>155248</v>
      </c>
      <c r="L5" s="96">
        <v>64128</v>
      </c>
      <c r="M5" s="96">
        <v>10759</v>
      </c>
      <c r="N5" s="96"/>
      <c r="O5" s="33">
        <v>324880</v>
      </c>
      <c r="P5" s="86"/>
      <c r="Q5" s="87"/>
    </row>
    <row r="6" spans="1:17" hidden="1" x14ac:dyDescent="0.2">
      <c r="A6" s="84"/>
      <c r="B6" s="85" t="s">
        <v>177</v>
      </c>
      <c r="D6" s="96">
        <v>144024</v>
      </c>
      <c r="E6" s="96">
        <v>2001214</v>
      </c>
      <c r="F6" s="96">
        <v>3205552</v>
      </c>
      <c r="G6" s="96">
        <v>4184365</v>
      </c>
      <c r="H6" s="96">
        <v>52456</v>
      </c>
      <c r="I6" s="96">
        <v>31666</v>
      </c>
      <c r="J6" s="96">
        <v>52358</v>
      </c>
      <c r="K6" s="96">
        <v>9594688</v>
      </c>
      <c r="L6" s="96">
        <v>4135318</v>
      </c>
      <c r="M6" s="96">
        <v>862664</v>
      </c>
      <c r="N6" s="96"/>
      <c r="O6" s="33">
        <v>24264305</v>
      </c>
      <c r="P6" s="86"/>
      <c r="Q6" s="87"/>
    </row>
    <row r="7" spans="1:17" hidden="1" x14ac:dyDescent="0.2">
      <c r="A7" s="84"/>
      <c r="B7" s="85" t="s">
        <v>178</v>
      </c>
      <c r="D7" s="52">
        <v>0.59</v>
      </c>
      <c r="E7" s="52">
        <v>8.25</v>
      </c>
      <c r="F7" s="52">
        <v>13.21</v>
      </c>
      <c r="G7" s="52">
        <v>17.239999999999998</v>
      </c>
      <c r="H7" s="52">
        <v>0.22</v>
      </c>
      <c r="I7" s="52">
        <v>0.13</v>
      </c>
      <c r="J7" s="52">
        <v>0.22</v>
      </c>
      <c r="K7" s="52">
        <v>39.54</v>
      </c>
      <c r="L7" s="52">
        <v>17.04</v>
      </c>
      <c r="M7" s="52">
        <v>3.56</v>
      </c>
      <c r="N7" s="52"/>
      <c r="O7" s="34">
        <v>100</v>
      </c>
      <c r="P7" s="86"/>
      <c r="Q7" s="87"/>
    </row>
    <row r="8" spans="1:17" hidden="1" x14ac:dyDescent="0.2">
      <c r="A8" s="84"/>
      <c r="B8" s="85"/>
      <c r="D8" s="52"/>
      <c r="E8" s="52"/>
      <c r="F8" s="52"/>
      <c r="G8" s="52"/>
      <c r="H8" s="52"/>
      <c r="I8" s="52"/>
      <c r="J8" s="52"/>
      <c r="K8" s="52"/>
      <c r="L8" s="52"/>
      <c r="M8" s="52"/>
      <c r="N8" s="52"/>
      <c r="O8" s="34"/>
      <c r="P8" s="86"/>
      <c r="Q8" s="87"/>
    </row>
    <row r="9" spans="1:17" x14ac:dyDescent="0.2">
      <c r="A9" s="84"/>
      <c r="B9" s="85" t="s">
        <v>176</v>
      </c>
      <c r="D9" s="52">
        <v>10838</v>
      </c>
      <c r="E9" s="52">
        <v>238399</v>
      </c>
      <c r="F9" s="52">
        <v>201854</v>
      </c>
      <c r="G9" s="52">
        <v>148707</v>
      </c>
      <c r="H9" s="52">
        <v>1971</v>
      </c>
      <c r="I9" s="52">
        <v>1646</v>
      </c>
      <c r="J9" s="52">
        <v>1158</v>
      </c>
      <c r="K9" s="52">
        <v>885946</v>
      </c>
      <c r="L9" s="52">
        <v>371480</v>
      </c>
      <c r="M9" s="52">
        <v>57044</v>
      </c>
      <c r="N9" s="52">
        <v>2305</v>
      </c>
      <c r="O9" s="97">
        <f>SUM(D9:N9)</f>
        <v>1921348</v>
      </c>
      <c r="P9" s="86"/>
      <c r="Q9" s="87"/>
    </row>
    <row r="10" spans="1:17" x14ac:dyDescent="0.2">
      <c r="A10" s="84"/>
      <c r="B10" s="85" t="s">
        <v>92</v>
      </c>
      <c r="D10" s="52">
        <v>2060</v>
      </c>
      <c r="E10" s="52">
        <v>42737</v>
      </c>
      <c r="F10" s="52">
        <v>30243</v>
      </c>
      <c r="G10" s="52">
        <v>24852</v>
      </c>
      <c r="H10" s="52">
        <v>331</v>
      </c>
      <c r="I10" s="52">
        <v>227</v>
      </c>
      <c r="J10" s="52">
        <v>213</v>
      </c>
      <c r="K10" s="52">
        <v>163088</v>
      </c>
      <c r="L10" s="52">
        <v>69328</v>
      </c>
      <c r="M10" s="52">
        <v>11399</v>
      </c>
      <c r="N10" s="52">
        <v>422</v>
      </c>
      <c r="O10" s="97">
        <f>SUM(D10:N10)</f>
        <v>344900</v>
      </c>
      <c r="P10" s="86"/>
      <c r="Q10" s="87"/>
    </row>
    <row r="11" spans="1:17" x14ac:dyDescent="0.2">
      <c r="A11" s="84"/>
      <c r="B11" s="85" t="s">
        <v>177</v>
      </c>
      <c r="D11" s="52">
        <v>144024.33441444999</v>
      </c>
      <c r="E11" s="52">
        <v>2001213.7397744299</v>
      </c>
      <c r="F11" s="52">
        <v>3205551.9367962899</v>
      </c>
      <c r="G11" s="52">
        <v>4184364.7884188099</v>
      </c>
      <c r="H11" s="52">
        <v>45224.581789151103</v>
      </c>
      <c r="I11" s="52">
        <v>10131.9221685746</v>
      </c>
      <c r="J11" s="52">
        <v>52357.647713166698</v>
      </c>
      <c r="K11" s="52">
        <v>9594688.2168414593</v>
      </c>
      <c r="L11" s="52">
        <v>4135317.9006445701</v>
      </c>
      <c r="M11" s="52">
        <v>862663.95116810605</v>
      </c>
      <c r="N11" s="52">
        <v>28766.271697144599</v>
      </c>
      <c r="O11" s="97">
        <f>SUM(D11:N11)</f>
        <v>24264305.291426156</v>
      </c>
      <c r="P11" s="86"/>
      <c r="Q11" s="87"/>
    </row>
    <row r="12" spans="1:17" x14ac:dyDescent="0.2">
      <c r="A12" s="84"/>
      <c r="B12" s="85" t="s">
        <v>178</v>
      </c>
      <c r="D12" s="98">
        <f>D11/$O$11</f>
        <v>5.9356463201664916E-3</v>
      </c>
      <c r="E12" s="98">
        <f t="shared" ref="E12:N12" si="0">E11/$O$11</f>
        <v>8.2475624821682539E-2</v>
      </c>
      <c r="F12" s="98">
        <f t="shared" si="0"/>
        <v>0.13210977599795443</v>
      </c>
      <c r="G12" s="98">
        <f t="shared" si="0"/>
        <v>0.17244939585792982</v>
      </c>
      <c r="H12" s="98">
        <f t="shared" si="0"/>
        <v>1.8638317168359773E-3</v>
      </c>
      <c r="I12" s="98">
        <f t="shared" si="0"/>
        <v>4.1756489818625615E-4</v>
      </c>
      <c r="J12" s="98">
        <f t="shared" si="0"/>
        <v>2.1578053475805625E-3</v>
      </c>
      <c r="K12" s="98">
        <f t="shared" si="0"/>
        <v>0.39542398191930772</v>
      </c>
      <c r="L12" s="98">
        <f t="shared" si="0"/>
        <v>0.17042803620286601</v>
      </c>
      <c r="M12" s="98">
        <f t="shared" si="0"/>
        <v>3.5552798269189688E-2</v>
      </c>
      <c r="N12" s="98">
        <f t="shared" si="0"/>
        <v>1.1855386483003584E-3</v>
      </c>
      <c r="O12" s="34">
        <v>100</v>
      </c>
      <c r="P12" s="86"/>
      <c r="Q12" s="87"/>
    </row>
    <row r="13" spans="1:17" ht="6" customHeight="1" x14ac:dyDescent="0.2"/>
    <row r="14" spans="1:17" x14ac:dyDescent="0.2">
      <c r="A14" s="93" t="s">
        <v>179</v>
      </c>
      <c r="B14" s="94"/>
      <c r="C14" s="94"/>
    </row>
    <row r="15" spans="1:17" x14ac:dyDescent="0.2">
      <c r="A15" s="85" t="s">
        <v>180</v>
      </c>
    </row>
    <row r="16" spans="1:17" x14ac:dyDescent="0.2">
      <c r="A16" s="84"/>
      <c r="B16" s="85" t="s">
        <v>195</v>
      </c>
    </row>
    <row r="17" spans="1:14" x14ac:dyDescent="0.2">
      <c r="A17" s="84"/>
      <c r="B17" s="85" t="s">
        <v>196</v>
      </c>
    </row>
    <row r="18" spans="1:14" x14ac:dyDescent="0.2">
      <c r="B18" s="84" t="s">
        <v>92</v>
      </c>
      <c r="D18" s="33">
        <v>5628</v>
      </c>
      <c r="E18" s="33">
        <v>123657</v>
      </c>
      <c r="F18" s="33">
        <v>20334</v>
      </c>
      <c r="G18" s="33">
        <v>71325</v>
      </c>
      <c r="H18" s="33">
        <v>987</v>
      </c>
      <c r="I18" s="33">
        <v>681</v>
      </c>
      <c r="K18" s="33">
        <v>337470</v>
      </c>
      <c r="L18" s="33">
        <v>202779</v>
      </c>
      <c r="M18" s="33">
        <v>32532</v>
      </c>
      <c r="N18" s="33">
        <v>206457</v>
      </c>
    </row>
    <row r="19" spans="1:14" x14ac:dyDescent="0.2">
      <c r="B19" s="85" t="s">
        <v>184</v>
      </c>
    </row>
    <row r="20" spans="1:14" x14ac:dyDescent="0.2">
      <c r="C20" s="84" t="s">
        <v>181</v>
      </c>
      <c r="D20" s="33">
        <v>4923</v>
      </c>
      <c r="E20" s="33">
        <v>214010</v>
      </c>
      <c r="F20" s="33">
        <v>164343</v>
      </c>
      <c r="G20" s="33">
        <v>5056</v>
      </c>
      <c r="H20" s="33">
        <v>45225</v>
      </c>
      <c r="I20" s="33">
        <v>10132</v>
      </c>
      <c r="J20" s="33"/>
      <c r="K20" s="33">
        <v>5774</v>
      </c>
      <c r="L20" s="33">
        <v>44484</v>
      </c>
      <c r="M20" s="33">
        <v>23190</v>
      </c>
      <c r="N20" s="33">
        <v>28766</v>
      </c>
    </row>
    <row r="21" spans="1:14" x14ac:dyDescent="0.2">
      <c r="C21" s="84" t="s">
        <v>185</v>
      </c>
      <c r="D21" s="33">
        <v>9099</v>
      </c>
      <c r="E21" s="33">
        <v>214010</v>
      </c>
      <c r="F21" s="33">
        <v>164343</v>
      </c>
      <c r="G21" s="33">
        <v>33622</v>
      </c>
      <c r="H21" s="33">
        <v>45225</v>
      </c>
      <c r="I21" s="33">
        <v>10132</v>
      </c>
      <c r="J21" s="33"/>
      <c r="K21" s="33">
        <v>74299</v>
      </c>
      <c r="L21" s="33">
        <v>105695</v>
      </c>
      <c r="M21" s="33">
        <v>41618</v>
      </c>
      <c r="N21" s="33">
        <v>205116</v>
      </c>
    </row>
    <row r="22" spans="1:14" x14ac:dyDescent="0.2">
      <c r="C22" s="84" t="s">
        <v>183</v>
      </c>
      <c r="D22" s="33">
        <v>28732</v>
      </c>
      <c r="E22" s="33">
        <v>445819</v>
      </c>
      <c r="F22" s="33">
        <v>519653</v>
      </c>
      <c r="G22" s="33">
        <v>160697</v>
      </c>
      <c r="H22" s="33">
        <v>45225</v>
      </c>
      <c r="I22" s="33">
        <v>10132</v>
      </c>
      <c r="J22" s="33"/>
      <c r="K22" s="33">
        <v>134346</v>
      </c>
      <c r="L22" s="33">
        <v>188591</v>
      </c>
      <c r="M22" s="33">
        <v>88248</v>
      </c>
      <c r="N22" s="33">
        <v>976141</v>
      </c>
    </row>
    <row r="23" spans="1:14" x14ac:dyDescent="0.2">
      <c r="C23" s="84" t="s">
        <v>186</v>
      </c>
      <c r="D23" s="33">
        <v>62840</v>
      </c>
      <c r="E23" s="33">
        <v>1341385</v>
      </c>
      <c r="F23" s="33">
        <v>909249</v>
      </c>
      <c r="G23" s="33">
        <v>232360</v>
      </c>
      <c r="H23" s="33">
        <v>45225</v>
      </c>
      <c r="I23" s="33">
        <v>10132</v>
      </c>
      <c r="J23" s="33"/>
      <c r="K23" s="33">
        <v>386615</v>
      </c>
      <c r="L23" s="33">
        <v>366672</v>
      </c>
      <c r="M23" s="33">
        <v>123105</v>
      </c>
      <c r="N23" s="33">
        <v>1706326</v>
      </c>
    </row>
    <row r="24" spans="1:14" x14ac:dyDescent="0.2">
      <c r="C24" s="84" t="s">
        <v>182</v>
      </c>
      <c r="D24" s="33">
        <v>81490</v>
      </c>
      <c r="E24" s="33">
        <v>1341385</v>
      </c>
      <c r="F24" s="33">
        <v>909249</v>
      </c>
      <c r="G24" s="33">
        <v>838440</v>
      </c>
      <c r="H24" s="33">
        <v>45225</v>
      </c>
      <c r="I24" s="33">
        <v>10132</v>
      </c>
      <c r="J24" s="33"/>
      <c r="K24" s="33">
        <v>1981735</v>
      </c>
      <c r="L24" s="33">
        <v>1069767</v>
      </c>
      <c r="M24" s="33">
        <v>434508</v>
      </c>
      <c r="N24" s="33">
        <v>1841836</v>
      </c>
    </row>
    <row r="25" spans="1:14" ht="6" customHeight="1" x14ac:dyDescent="0.2">
      <c r="D25" s="33"/>
      <c r="E25" s="33"/>
      <c r="F25" s="33"/>
      <c r="G25" s="33"/>
      <c r="H25" s="33"/>
      <c r="I25" s="33"/>
      <c r="J25" s="33"/>
      <c r="K25" s="33"/>
      <c r="L25" s="33"/>
      <c r="M25" s="33"/>
      <c r="N25" s="33"/>
    </row>
    <row r="26" spans="1:14" x14ac:dyDescent="0.2">
      <c r="A26" s="93" t="s">
        <v>187</v>
      </c>
      <c r="B26" s="94"/>
      <c r="C26" s="94"/>
      <c r="D26" s="33"/>
      <c r="E26" s="33"/>
      <c r="F26" s="33"/>
      <c r="G26" s="33"/>
      <c r="H26" s="33"/>
      <c r="I26" s="33"/>
      <c r="J26" s="33"/>
      <c r="K26" s="33"/>
      <c r="L26" s="33"/>
      <c r="M26" s="33"/>
      <c r="N26" s="33"/>
    </row>
    <row r="27" spans="1:14" x14ac:dyDescent="0.2">
      <c r="A27" s="85" t="s">
        <v>188</v>
      </c>
      <c r="D27" s="33"/>
      <c r="E27" s="33"/>
      <c r="F27" s="33"/>
      <c r="G27" s="33"/>
      <c r="H27" s="33"/>
      <c r="I27" s="33"/>
      <c r="J27" s="33"/>
      <c r="K27" s="33"/>
      <c r="L27" s="33"/>
      <c r="M27" s="33"/>
      <c r="N27" s="33"/>
    </row>
    <row r="28" spans="1:14" x14ac:dyDescent="0.2">
      <c r="A28" s="85" t="s">
        <v>189</v>
      </c>
      <c r="D28" s="33"/>
      <c r="E28" s="33"/>
      <c r="F28" s="33"/>
      <c r="G28" s="33"/>
      <c r="H28" s="33"/>
      <c r="I28" s="33"/>
      <c r="K28" s="33"/>
      <c r="L28" s="33"/>
      <c r="M28" s="33"/>
      <c r="N28" s="33"/>
    </row>
    <row r="29" spans="1:14" x14ac:dyDescent="0.2">
      <c r="A29" s="85" t="s">
        <v>190</v>
      </c>
      <c r="D29" s="33"/>
      <c r="E29" s="33"/>
      <c r="F29" s="33"/>
      <c r="G29" s="33"/>
      <c r="H29" s="33"/>
      <c r="I29" s="33"/>
      <c r="K29" s="33"/>
      <c r="L29" s="33"/>
      <c r="M29" s="33"/>
      <c r="N29" s="33"/>
    </row>
    <row r="30" spans="1:14" x14ac:dyDescent="0.2">
      <c r="B30" s="84" t="s">
        <v>92</v>
      </c>
      <c r="D30" s="33">
        <v>4556</v>
      </c>
      <c r="E30" s="33">
        <v>126248</v>
      </c>
      <c r="F30" s="33">
        <v>84345</v>
      </c>
      <c r="G30" s="33">
        <v>72250</v>
      </c>
      <c r="H30" s="33">
        <v>984</v>
      </c>
      <c r="I30" s="33">
        <v>681</v>
      </c>
      <c r="K30" s="33">
        <v>465761</v>
      </c>
      <c r="L30" s="33">
        <v>204324</v>
      </c>
      <c r="M30" s="33">
        <v>32619</v>
      </c>
      <c r="N30" s="33">
        <v>13989</v>
      </c>
    </row>
    <row r="31" spans="1:14" x14ac:dyDescent="0.2">
      <c r="B31" s="85" t="s">
        <v>184</v>
      </c>
      <c r="D31" s="33"/>
      <c r="E31" s="33"/>
      <c r="F31" s="33"/>
      <c r="G31" s="33"/>
      <c r="H31" s="33"/>
      <c r="I31" s="33"/>
      <c r="J31" s="33"/>
      <c r="K31" s="33"/>
      <c r="L31" s="33"/>
      <c r="M31" s="33"/>
      <c r="N31" s="33"/>
    </row>
    <row r="32" spans="1:14" x14ac:dyDescent="0.2">
      <c r="C32" s="84" t="s">
        <v>181</v>
      </c>
      <c r="D32" s="33">
        <v>4567</v>
      </c>
      <c r="E32" s="33">
        <v>17667</v>
      </c>
      <c r="F32" s="33">
        <v>6318</v>
      </c>
      <c r="G32" s="33">
        <v>5841</v>
      </c>
      <c r="H32" s="33">
        <v>21886</v>
      </c>
      <c r="I32" s="33"/>
      <c r="J32" s="33"/>
      <c r="K32" s="33">
        <v>16520</v>
      </c>
      <c r="L32" s="33">
        <v>19475</v>
      </c>
      <c r="M32" s="33">
        <v>10972</v>
      </c>
      <c r="N32" s="33">
        <v>28766</v>
      </c>
    </row>
    <row r="33" spans="1:14" x14ac:dyDescent="0.2">
      <c r="C33" s="84" t="s">
        <v>185</v>
      </c>
      <c r="D33" s="33">
        <v>16055</v>
      </c>
      <c r="E33" s="33">
        <v>114344</v>
      </c>
      <c r="F33" s="33">
        <v>54701</v>
      </c>
      <c r="G33" s="33">
        <v>29448</v>
      </c>
      <c r="H33" s="33">
        <v>21886</v>
      </c>
      <c r="I33" s="33"/>
      <c r="J33" s="33"/>
      <c r="K33" s="33">
        <v>49740</v>
      </c>
      <c r="L33" s="33">
        <v>43933</v>
      </c>
      <c r="M33" s="33">
        <v>18086</v>
      </c>
      <c r="N33" s="33">
        <v>41640</v>
      </c>
    </row>
    <row r="34" spans="1:14" x14ac:dyDescent="0.2">
      <c r="C34" s="84" t="s">
        <v>183</v>
      </c>
      <c r="D34" s="33">
        <v>18999</v>
      </c>
      <c r="E34" s="33">
        <v>210725</v>
      </c>
      <c r="F34" s="33">
        <v>164343</v>
      </c>
      <c r="G34" s="33">
        <v>40340</v>
      </c>
      <c r="H34" s="33">
        <v>22611</v>
      </c>
      <c r="I34" s="33"/>
      <c r="J34" s="33"/>
      <c r="K34" s="33">
        <v>106333</v>
      </c>
      <c r="L34" s="33">
        <v>78509</v>
      </c>
      <c r="M34" s="33">
        <v>24056</v>
      </c>
      <c r="N34" s="33">
        <v>63213</v>
      </c>
    </row>
    <row r="35" spans="1:14" x14ac:dyDescent="0.2">
      <c r="C35" s="84" t="s">
        <v>186</v>
      </c>
      <c r="D35" s="33">
        <v>48659</v>
      </c>
      <c r="E35" s="33">
        <v>235094</v>
      </c>
      <c r="F35" s="33">
        <v>240263</v>
      </c>
      <c r="G35" s="33">
        <v>84346</v>
      </c>
      <c r="H35" s="33">
        <v>23337</v>
      </c>
      <c r="I35" s="33"/>
      <c r="J35" s="33"/>
      <c r="K35" s="33">
        <v>193152</v>
      </c>
      <c r="L35" s="33">
        <v>121262</v>
      </c>
      <c r="M35" s="33">
        <v>52769</v>
      </c>
      <c r="N35" s="33">
        <v>113830</v>
      </c>
    </row>
    <row r="36" spans="1:14" x14ac:dyDescent="0.2">
      <c r="C36" s="84" t="s">
        <v>182</v>
      </c>
      <c r="D36" s="33">
        <v>48659</v>
      </c>
      <c r="E36" s="33">
        <v>636566</v>
      </c>
      <c r="F36" s="33">
        <v>653793</v>
      </c>
      <c r="G36" s="33">
        <v>318358</v>
      </c>
      <c r="H36" s="33">
        <v>23337</v>
      </c>
      <c r="I36" s="33"/>
      <c r="J36" s="33"/>
      <c r="K36" s="33">
        <v>1810192</v>
      </c>
      <c r="L36" s="33">
        <v>445934</v>
      </c>
      <c r="M36" s="33">
        <v>309858</v>
      </c>
      <c r="N36" s="33">
        <v>155747</v>
      </c>
    </row>
    <row r="37" spans="1:14" ht="6" customHeight="1" x14ac:dyDescent="0.2">
      <c r="D37" s="33"/>
      <c r="E37" s="33"/>
      <c r="F37" s="33"/>
      <c r="G37" s="33"/>
      <c r="H37" s="33"/>
      <c r="I37" s="33"/>
      <c r="J37" s="33"/>
      <c r="K37" s="33"/>
      <c r="L37" s="33"/>
      <c r="M37" s="33"/>
      <c r="N37" s="33"/>
    </row>
    <row r="38" spans="1:14" x14ac:dyDescent="0.2">
      <c r="A38" s="93" t="s">
        <v>191</v>
      </c>
      <c r="B38" s="94"/>
      <c r="C38" s="94"/>
      <c r="D38" s="33"/>
      <c r="E38" s="33"/>
      <c r="F38" s="33">
        <f>F36/F32</f>
        <v>103.48100664767331</v>
      </c>
      <c r="G38" s="33"/>
      <c r="H38" s="33"/>
      <c r="I38" s="33"/>
      <c r="J38" s="33"/>
      <c r="K38" s="33">
        <f>K36/K32</f>
        <v>109.57578692493946</v>
      </c>
      <c r="L38" s="33"/>
      <c r="M38" s="33"/>
      <c r="N38" s="33"/>
    </row>
    <row r="39" spans="1:14" x14ac:dyDescent="0.2">
      <c r="A39" s="85" t="s">
        <v>192</v>
      </c>
      <c r="D39" s="33"/>
      <c r="E39" s="33"/>
      <c r="F39" s="33"/>
      <c r="G39" s="33"/>
      <c r="H39" s="33"/>
      <c r="I39" s="33"/>
      <c r="J39" s="33"/>
      <c r="K39" s="33"/>
      <c r="L39" s="33"/>
      <c r="M39" s="33"/>
      <c r="N39" s="33"/>
    </row>
    <row r="40" spans="1:14" x14ac:dyDescent="0.2">
      <c r="A40" s="85" t="s">
        <v>193</v>
      </c>
      <c r="D40" s="33"/>
      <c r="E40" s="33"/>
      <c r="F40" s="33"/>
      <c r="G40" s="33"/>
      <c r="H40" s="33"/>
      <c r="I40" s="33"/>
      <c r="J40" s="33"/>
      <c r="K40" s="33"/>
      <c r="L40" s="33"/>
      <c r="M40" s="33"/>
      <c r="N40" s="33"/>
    </row>
    <row r="41" spans="1:14" x14ac:dyDescent="0.2">
      <c r="A41" s="85" t="s">
        <v>194</v>
      </c>
      <c r="D41" s="33"/>
      <c r="E41" s="33"/>
      <c r="F41" s="33"/>
      <c r="G41" s="33"/>
      <c r="H41" s="33"/>
      <c r="I41" s="33"/>
      <c r="J41" s="33"/>
      <c r="K41" s="33"/>
      <c r="L41" s="33"/>
      <c r="M41" s="33"/>
      <c r="N41" s="33"/>
    </row>
    <row r="42" spans="1:14" x14ac:dyDescent="0.2">
      <c r="B42" s="84" t="s">
        <v>92</v>
      </c>
      <c r="D42" s="33">
        <v>3685</v>
      </c>
      <c r="E42" s="33">
        <v>127757</v>
      </c>
      <c r="F42" s="33">
        <v>85081</v>
      </c>
      <c r="G42" s="33">
        <v>69299</v>
      </c>
      <c r="H42" s="33">
        <v>930</v>
      </c>
      <c r="I42" s="33">
        <v>681</v>
      </c>
      <c r="J42" s="33">
        <v>639</v>
      </c>
      <c r="K42" s="33">
        <v>436986</v>
      </c>
      <c r="L42" s="33">
        <v>191215</v>
      </c>
      <c r="M42" s="33">
        <v>32414</v>
      </c>
      <c r="N42" s="33">
        <v>1266</v>
      </c>
    </row>
    <row r="43" spans="1:14" x14ac:dyDescent="0.2">
      <c r="B43" s="85" t="s">
        <v>184</v>
      </c>
      <c r="D43" s="33"/>
      <c r="E43" s="33"/>
      <c r="F43" s="33"/>
      <c r="G43" s="33"/>
      <c r="H43" s="33"/>
      <c r="I43" s="33"/>
      <c r="J43" s="33"/>
      <c r="K43" s="33"/>
      <c r="L43" s="33"/>
      <c r="M43" s="33"/>
      <c r="N43" s="33"/>
    </row>
    <row r="44" spans="1:14" x14ac:dyDescent="0.2">
      <c r="C44" s="84" t="s">
        <v>181</v>
      </c>
      <c r="D44" s="33">
        <v>4567</v>
      </c>
      <c r="E44" s="33">
        <v>8706</v>
      </c>
      <c r="F44" s="33">
        <v>6318</v>
      </c>
      <c r="G44" s="33">
        <v>4786</v>
      </c>
      <c r="H44" s="33">
        <v>10467</v>
      </c>
      <c r="I44" s="33"/>
      <c r="J44" s="33">
        <v>52358</v>
      </c>
      <c r="K44" s="33">
        <v>10804</v>
      </c>
      <c r="L44" s="33">
        <v>7650</v>
      </c>
      <c r="M44" s="33">
        <v>10001</v>
      </c>
      <c r="N44" s="33">
        <v>28766</v>
      </c>
    </row>
    <row r="45" spans="1:14" x14ac:dyDescent="0.2">
      <c r="C45" s="84" t="s">
        <v>185</v>
      </c>
      <c r="D45" s="33">
        <v>14797</v>
      </c>
      <c r="E45" s="33">
        <v>24722</v>
      </c>
      <c r="F45" s="33">
        <v>53943</v>
      </c>
      <c r="G45" s="33">
        <v>19166</v>
      </c>
      <c r="H45" s="33">
        <v>10467</v>
      </c>
      <c r="I45" s="33"/>
      <c r="J45" s="33">
        <v>52358</v>
      </c>
      <c r="K45" s="33">
        <v>27125</v>
      </c>
      <c r="L45" s="33">
        <v>22734</v>
      </c>
      <c r="M45" s="33">
        <v>14214</v>
      </c>
      <c r="N45" s="33">
        <v>28766</v>
      </c>
    </row>
    <row r="46" spans="1:14" x14ac:dyDescent="0.2">
      <c r="C46" s="84" t="s">
        <v>183</v>
      </c>
      <c r="D46" s="33">
        <v>31145</v>
      </c>
      <c r="E46" s="33">
        <v>56233</v>
      </c>
      <c r="F46" s="33">
        <v>79386</v>
      </c>
      <c r="G46" s="33">
        <v>30544</v>
      </c>
      <c r="H46" s="33">
        <v>21886</v>
      </c>
      <c r="I46" s="33"/>
      <c r="J46" s="33">
        <v>52358</v>
      </c>
      <c r="K46" s="33">
        <v>68534</v>
      </c>
      <c r="L46" s="33">
        <v>36297</v>
      </c>
      <c r="M46" s="33">
        <v>22874</v>
      </c>
      <c r="N46" s="33">
        <v>28766</v>
      </c>
    </row>
    <row r="47" spans="1:14" x14ac:dyDescent="0.2">
      <c r="C47" s="84" t="s">
        <v>186</v>
      </c>
      <c r="D47" s="33">
        <v>47493</v>
      </c>
      <c r="E47" s="33">
        <v>75918</v>
      </c>
      <c r="F47" s="33">
        <v>149520</v>
      </c>
      <c r="G47" s="33">
        <v>47073</v>
      </c>
      <c r="H47" s="33">
        <v>21886</v>
      </c>
      <c r="I47" s="33"/>
      <c r="J47" s="33">
        <v>52358</v>
      </c>
      <c r="K47" s="33">
        <v>123867</v>
      </c>
      <c r="L47" s="33">
        <v>50947</v>
      </c>
      <c r="M47" s="33">
        <v>59377</v>
      </c>
      <c r="N47" s="33">
        <v>28766</v>
      </c>
    </row>
    <row r="48" spans="1:14" x14ac:dyDescent="0.2">
      <c r="C48" s="84" t="s">
        <v>182</v>
      </c>
      <c r="D48" s="33">
        <v>47493</v>
      </c>
      <c r="E48" s="33">
        <v>321656</v>
      </c>
      <c r="F48" s="33">
        <v>653793</v>
      </c>
      <c r="G48" s="33">
        <v>221153</v>
      </c>
      <c r="H48" s="33">
        <v>21886</v>
      </c>
      <c r="I48" s="33"/>
      <c r="J48" s="33">
        <v>52358</v>
      </c>
      <c r="K48" s="33">
        <v>1810192</v>
      </c>
      <c r="L48" s="33">
        <v>404810</v>
      </c>
      <c r="M48" s="33">
        <v>204421</v>
      </c>
      <c r="N48" s="33">
        <v>28766</v>
      </c>
    </row>
    <row r="50" spans="1:1" x14ac:dyDescent="0.2">
      <c r="A50" s="85" t="s">
        <v>203</v>
      </c>
    </row>
  </sheetData>
  <sortState columnSort="1" ref="D3:M40">
    <sortCondition ref="D3:M3"/>
  </sortState>
  <customSheetViews>
    <customSheetView guid="{ED6A2164-0DE4-4745-81B6-C597EB3655F0}" scale="92" showPageBreaks="1" fitToPage="1" printArea="1" hiddenRows="1" hiddenColumns="1" view="pageBreakPreview" topLeftCell="A2">
      <pane xSplit="3" ySplit="13" topLeftCell="D15" activePane="bottomRight" state="frozen"/>
      <selection pane="bottomRight" activeCell="D17" sqref="D17:N17"/>
      <pageMargins left="0.25" right="0.25" top="0.75" bottom="0.75" header="0.3" footer="0.3"/>
      <pageSetup scale="82" orientation="landscape" r:id="rId1"/>
      <headerFooter>
        <oddFooter>&amp;L&amp;F/&amp;A&amp;CDRAFT - DO NOT DISTRIBUTE
&amp;P&amp;R&amp;D &amp;T</oddFooter>
      </headerFooter>
    </customSheetView>
  </customSheetViews>
  <conditionalFormatting sqref="A2">
    <cfRule type="containsText" dxfId="3" priority="2" operator="containsText" text="FLAG">
      <formula>NOT(ISERROR(SEARCH("FLAG",A2)))</formula>
    </cfRule>
  </conditionalFormatting>
  <conditionalFormatting sqref="A2">
    <cfRule type="containsText" dxfId="2" priority="1" operator="containsText" text="flag">
      <formula>NOT(ISERROR(SEARCH("flag",A2)))</formula>
    </cfRule>
  </conditionalFormatting>
  <pageMargins left="0.25" right="0.25" top="0.75" bottom="0.75" header="0.3" footer="0.3"/>
  <pageSetup scale="84" orientation="landscape" r:id="rId2"/>
  <headerFooter>
    <oddFooter>&amp;L&amp;F/&amp;A&amp;CDRAFT - DO NOT DISTRIBUTE
&amp;P&amp;R&amp;D &amp;T</oddFoot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L175"/>
  <sheetViews>
    <sheetView showGridLines="0" view="pageBreakPreview" topLeftCell="M1" zoomScale="72" zoomScaleNormal="100" zoomScaleSheetLayoutView="72" workbookViewId="0">
      <selection activeCell="C18" sqref="C18"/>
    </sheetView>
  </sheetViews>
  <sheetFormatPr defaultRowHeight="15" x14ac:dyDescent="0.25"/>
  <cols>
    <col min="1" max="1" width="14.5703125" bestFit="1" customWidth="1"/>
    <col min="2" max="2" width="5" customWidth="1"/>
    <col min="3" max="4" width="11.7109375" bestFit="1" customWidth="1"/>
    <col min="5" max="6" width="13.7109375" bestFit="1" customWidth="1"/>
    <col min="7" max="7" width="6.85546875" customWidth="1"/>
    <col min="8" max="8" width="10.28515625" bestFit="1" customWidth="1"/>
    <col min="9" max="9" width="6.85546875" customWidth="1"/>
    <col min="10" max="10" width="7.7109375" customWidth="1"/>
    <col min="11" max="11" width="6.28515625" customWidth="1"/>
    <col min="12" max="12" width="13.5703125" bestFit="1" customWidth="1"/>
    <col min="27" max="27" width="2.140625" customWidth="1"/>
    <col min="39" max="39" width="2.85546875" customWidth="1"/>
    <col min="40" max="40" width="13.7109375" customWidth="1"/>
  </cols>
  <sheetData>
    <row r="1" spans="1:12" x14ac:dyDescent="0.25">
      <c r="A1" s="73" t="s">
        <v>169</v>
      </c>
    </row>
    <row r="2" spans="1:12" x14ac:dyDescent="0.25">
      <c r="A2" s="18"/>
    </row>
    <row r="3" spans="1:12" ht="15.75" thickBot="1" x14ac:dyDescent="0.3">
      <c r="A3" s="250" t="s">
        <v>1</v>
      </c>
      <c r="B3" s="250"/>
      <c r="C3" s="250"/>
      <c r="D3" s="250"/>
      <c r="E3" s="250"/>
      <c r="F3" s="250"/>
      <c r="G3" s="250"/>
      <c r="H3" s="250"/>
      <c r="I3" s="250"/>
      <c r="J3" s="250"/>
      <c r="K3" s="250"/>
      <c r="L3" s="250"/>
    </row>
    <row r="4" spans="1:12" ht="15.75" thickBot="1" x14ac:dyDescent="0.3">
      <c r="A4" s="264"/>
      <c r="B4" s="265"/>
    </row>
    <row r="5" spans="1:12" ht="30" x14ac:dyDescent="0.25">
      <c r="A5" s="39" t="s">
        <v>204</v>
      </c>
      <c r="B5" s="40" t="s">
        <v>0</v>
      </c>
      <c r="C5" s="37" t="s">
        <v>9</v>
      </c>
      <c r="D5" s="37" t="s">
        <v>3</v>
      </c>
      <c r="E5" s="37" t="s">
        <v>10</v>
      </c>
      <c r="F5" s="37" t="s">
        <v>4</v>
      </c>
      <c r="G5" s="37" t="s">
        <v>5</v>
      </c>
      <c r="H5" s="37" t="s">
        <v>11</v>
      </c>
      <c r="I5" s="37" t="s">
        <v>12</v>
      </c>
      <c r="J5" s="37" t="s">
        <v>6</v>
      </c>
      <c r="K5" s="37" t="s">
        <v>14</v>
      </c>
      <c r="L5" s="38" t="s">
        <v>13</v>
      </c>
    </row>
    <row r="6" spans="1:12" x14ac:dyDescent="0.25">
      <c r="A6" s="242" t="s">
        <v>88</v>
      </c>
      <c r="B6" s="40">
        <v>2001</v>
      </c>
      <c r="C6" s="41">
        <v>0.23</v>
      </c>
      <c r="D6" s="41">
        <v>0.67</v>
      </c>
      <c r="E6" s="41">
        <v>0.55000000000000004</v>
      </c>
      <c r="F6" s="41">
        <v>0.8</v>
      </c>
      <c r="G6" s="41">
        <v>0.68</v>
      </c>
      <c r="H6" s="41">
        <v>0.35</v>
      </c>
      <c r="I6" s="41">
        <v>1.49</v>
      </c>
      <c r="J6" s="41">
        <v>0.26</v>
      </c>
      <c r="K6" s="41">
        <v>0.42</v>
      </c>
      <c r="L6" s="42">
        <v>0.67</v>
      </c>
    </row>
    <row r="7" spans="1:12" x14ac:dyDescent="0.25">
      <c r="A7" s="243"/>
      <c r="B7" s="40">
        <v>2002</v>
      </c>
      <c r="C7" s="20">
        <v>0.19</v>
      </c>
      <c r="D7" s="20">
        <v>0.67</v>
      </c>
      <c r="E7" s="20">
        <v>0.56999999999999995</v>
      </c>
      <c r="F7" s="20">
        <v>0.74</v>
      </c>
      <c r="G7" s="20">
        <v>0.54</v>
      </c>
      <c r="H7" s="20">
        <v>0.26</v>
      </c>
      <c r="I7" s="20">
        <v>1.51</v>
      </c>
      <c r="J7" s="20">
        <v>0.25</v>
      </c>
      <c r="K7" s="20">
        <v>0.43</v>
      </c>
      <c r="L7" s="21">
        <v>0.79</v>
      </c>
    </row>
    <row r="8" spans="1:12" x14ac:dyDescent="0.25">
      <c r="A8" s="243"/>
      <c r="B8" s="40">
        <v>2003</v>
      </c>
      <c r="C8" s="20">
        <v>0.28000000000000003</v>
      </c>
      <c r="D8" s="20">
        <v>0.53</v>
      </c>
      <c r="E8" s="20">
        <v>0.53</v>
      </c>
      <c r="F8" s="20">
        <v>0.67</v>
      </c>
      <c r="G8" s="20">
        <v>0.5</v>
      </c>
      <c r="H8" s="20">
        <v>0.44</v>
      </c>
      <c r="I8" s="20">
        <v>1.41</v>
      </c>
      <c r="J8" s="20">
        <v>0.23</v>
      </c>
      <c r="K8" s="20">
        <v>0.41</v>
      </c>
      <c r="L8" s="21">
        <v>0.69</v>
      </c>
    </row>
    <row r="9" spans="1:12" x14ac:dyDescent="0.25">
      <c r="A9" s="243"/>
      <c r="B9" s="40">
        <v>2004</v>
      </c>
      <c r="C9" s="20">
        <v>0.21</v>
      </c>
      <c r="D9" s="20">
        <v>0.49</v>
      </c>
      <c r="E9" s="20">
        <v>0.49</v>
      </c>
      <c r="F9" s="20">
        <v>0.6</v>
      </c>
      <c r="G9" s="20">
        <v>0.62</v>
      </c>
      <c r="H9" s="20">
        <v>0.4</v>
      </c>
      <c r="I9" s="20">
        <v>1.36</v>
      </c>
      <c r="J9" s="20">
        <v>0.21</v>
      </c>
      <c r="K9" s="20">
        <v>0.35</v>
      </c>
      <c r="L9" s="21">
        <v>0.56000000000000005</v>
      </c>
    </row>
    <row r="10" spans="1:12" x14ac:dyDescent="0.25">
      <c r="A10" s="243"/>
      <c r="B10" s="40">
        <v>2005</v>
      </c>
      <c r="C10" s="20">
        <v>0.14000000000000001</v>
      </c>
      <c r="D10" s="20">
        <v>0.43</v>
      </c>
      <c r="E10" s="20">
        <v>0.4</v>
      </c>
      <c r="F10" s="20">
        <v>0.53</v>
      </c>
      <c r="G10" s="20">
        <v>0.38</v>
      </c>
      <c r="H10" s="20">
        <v>0.44</v>
      </c>
      <c r="I10" s="20">
        <v>1.17</v>
      </c>
      <c r="J10" s="20">
        <v>0.19</v>
      </c>
      <c r="K10" s="20">
        <v>0.32</v>
      </c>
      <c r="L10" s="21">
        <v>0.54</v>
      </c>
    </row>
    <row r="11" spans="1:12" x14ac:dyDescent="0.25">
      <c r="A11" s="243"/>
      <c r="B11" s="40">
        <v>2006</v>
      </c>
      <c r="C11" s="20">
        <v>0.17</v>
      </c>
      <c r="D11" s="20">
        <v>0.35</v>
      </c>
      <c r="E11" s="20">
        <v>0.37</v>
      </c>
      <c r="F11" s="20">
        <v>0.46</v>
      </c>
      <c r="G11" s="20">
        <v>0.33</v>
      </c>
      <c r="H11" s="20">
        <v>0.39</v>
      </c>
      <c r="I11" s="20">
        <v>1.08</v>
      </c>
      <c r="J11" s="20">
        <v>0.16</v>
      </c>
      <c r="K11" s="20">
        <v>0.25</v>
      </c>
      <c r="L11" s="21">
        <v>0.53</v>
      </c>
    </row>
    <row r="12" spans="1:12" x14ac:dyDescent="0.25">
      <c r="A12" s="243"/>
      <c r="B12" s="40">
        <v>2007</v>
      </c>
      <c r="C12" s="20">
        <v>0.1</v>
      </c>
      <c r="D12" s="20">
        <v>0.32</v>
      </c>
      <c r="E12" s="20">
        <v>0.32</v>
      </c>
      <c r="F12" s="20">
        <v>0.4</v>
      </c>
      <c r="G12" s="20">
        <v>0.46</v>
      </c>
      <c r="H12" s="20">
        <v>0.26</v>
      </c>
      <c r="I12" s="20">
        <v>1.28</v>
      </c>
      <c r="J12" s="20">
        <v>0.15</v>
      </c>
      <c r="K12" s="20">
        <v>0.24</v>
      </c>
      <c r="L12" s="21">
        <v>0.47</v>
      </c>
    </row>
    <row r="13" spans="1:12" x14ac:dyDescent="0.25">
      <c r="A13" s="243"/>
      <c r="B13" s="40">
        <v>2008</v>
      </c>
      <c r="C13" s="20">
        <v>0.13</v>
      </c>
      <c r="D13" s="20">
        <v>0.27</v>
      </c>
      <c r="E13" s="20">
        <v>0.28000000000000003</v>
      </c>
      <c r="F13" s="20">
        <v>0.33</v>
      </c>
      <c r="G13" s="20">
        <v>0.31</v>
      </c>
      <c r="H13" s="20">
        <v>0.27</v>
      </c>
      <c r="I13" s="20">
        <v>0.89</v>
      </c>
      <c r="J13" s="20">
        <v>0.13</v>
      </c>
      <c r="K13" s="20">
        <v>0.21</v>
      </c>
      <c r="L13" s="21">
        <v>0.41</v>
      </c>
    </row>
    <row r="14" spans="1:12" x14ac:dyDescent="0.25">
      <c r="A14" s="243"/>
      <c r="B14" s="40">
        <v>2009</v>
      </c>
      <c r="C14" s="20">
        <v>7.0000000000000007E-2</v>
      </c>
      <c r="D14" s="20">
        <v>0.22</v>
      </c>
      <c r="E14" s="20">
        <v>0.26</v>
      </c>
      <c r="F14" s="20">
        <v>0.27</v>
      </c>
      <c r="G14" s="20">
        <v>0.25</v>
      </c>
      <c r="H14" s="20">
        <v>0.09</v>
      </c>
      <c r="I14" s="20">
        <v>0.93</v>
      </c>
      <c r="J14" s="20">
        <v>0.1</v>
      </c>
      <c r="K14" s="20">
        <v>0.17</v>
      </c>
      <c r="L14" s="21">
        <v>0.34</v>
      </c>
    </row>
    <row r="15" spans="1:12" x14ac:dyDescent="0.25">
      <c r="A15" s="243"/>
      <c r="B15" s="40">
        <v>2010</v>
      </c>
      <c r="C15" s="20">
        <v>0.13</v>
      </c>
      <c r="D15" s="20">
        <v>0.25</v>
      </c>
      <c r="E15" s="20">
        <v>0.27</v>
      </c>
      <c r="F15" s="20">
        <v>0.31</v>
      </c>
      <c r="G15" s="20">
        <v>0.3</v>
      </c>
      <c r="H15" s="20">
        <v>0.25</v>
      </c>
      <c r="I15" s="20">
        <v>0.95</v>
      </c>
      <c r="J15" s="20">
        <v>0.12</v>
      </c>
      <c r="K15" s="20">
        <v>0.22</v>
      </c>
      <c r="L15" s="21">
        <v>0.38</v>
      </c>
    </row>
    <row r="16" spans="1:12" ht="15.75" thickBot="1" x14ac:dyDescent="0.3">
      <c r="A16" s="249"/>
      <c r="B16" s="40">
        <v>2011</v>
      </c>
      <c r="C16" s="20">
        <v>0.13</v>
      </c>
      <c r="D16" s="20">
        <v>0.24</v>
      </c>
      <c r="E16" s="20">
        <v>0.24</v>
      </c>
      <c r="F16" s="20">
        <v>0.28999999999999998</v>
      </c>
      <c r="G16" s="20">
        <v>0.2</v>
      </c>
      <c r="H16" s="20">
        <v>0.24</v>
      </c>
      <c r="I16" s="20">
        <v>1.04</v>
      </c>
      <c r="J16" s="20">
        <v>0.11</v>
      </c>
      <c r="K16" s="20">
        <v>0.19</v>
      </c>
      <c r="L16" s="21">
        <v>0.4</v>
      </c>
    </row>
    <row r="17" spans="1:12" ht="30" x14ac:dyDescent="0.25">
      <c r="A17" s="39" t="s">
        <v>204</v>
      </c>
      <c r="B17" s="40" t="s">
        <v>0</v>
      </c>
      <c r="C17" s="37" t="s">
        <v>9</v>
      </c>
      <c r="D17" s="37" t="s">
        <v>3</v>
      </c>
      <c r="E17" s="37" t="s">
        <v>10</v>
      </c>
      <c r="F17" s="37" t="s">
        <v>4</v>
      </c>
      <c r="G17" s="37" t="s">
        <v>5</v>
      </c>
      <c r="H17" s="37" t="s">
        <v>11</v>
      </c>
      <c r="I17" s="37" t="s">
        <v>12</v>
      </c>
      <c r="J17" s="37" t="s">
        <v>6</v>
      </c>
      <c r="K17" s="37" t="s">
        <v>14</v>
      </c>
      <c r="L17" s="38" t="s">
        <v>13</v>
      </c>
    </row>
    <row r="18" spans="1:12" x14ac:dyDescent="0.25">
      <c r="A18" s="242" t="s">
        <v>89</v>
      </c>
      <c r="B18" s="40">
        <v>2001</v>
      </c>
      <c r="C18" s="20">
        <v>0.38</v>
      </c>
      <c r="D18" s="20">
        <v>0.79</v>
      </c>
      <c r="E18" s="20">
        <v>0.37</v>
      </c>
      <c r="F18" s="20">
        <v>0.36</v>
      </c>
      <c r="G18" s="20">
        <v>0.85</v>
      </c>
      <c r="H18" s="20">
        <v>0.67</v>
      </c>
      <c r="I18" s="20">
        <v>0.39</v>
      </c>
      <c r="J18" s="20">
        <v>0.3</v>
      </c>
      <c r="K18" s="20">
        <v>0.34</v>
      </c>
      <c r="L18" s="21">
        <v>0.75</v>
      </c>
    </row>
    <row r="19" spans="1:12" x14ac:dyDescent="0.25">
      <c r="A19" s="243"/>
      <c r="B19" s="40">
        <v>2002</v>
      </c>
      <c r="C19" s="20">
        <v>0.42</v>
      </c>
      <c r="D19" s="20">
        <v>0.78</v>
      </c>
      <c r="E19" s="20">
        <v>0.37</v>
      </c>
      <c r="F19" s="20">
        <v>0.36</v>
      </c>
      <c r="G19" s="20">
        <v>0.63</v>
      </c>
      <c r="H19" s="20">
        <v>0.43</v>
      </c>
      <c r="I19" s="20">
        <v>0.63</v>
      </c>
      <c r="J19" s="20">
        <v>0.3</v>
      </c>
      <c r="K19" s="20">
        <v>0.34</v>
      </c>
      <c r="L19" s="21">
        <v>0.91</v>
      </c>
    </row>
    <row r="20" spans="1:12" x14ac:dyDescent="0.25">
      <c r="A20" s="243"/>
      <c r="B20" s="40">
        <v>2003</v>
      </c>
      <c r="C20" s="20">
        <v>0.3</v>
      </c>
      <c r="D20" s="20">
        <v>0.75</v>
      </c>
      <c r="E20" s="20">
        <v>0.4</v>
      </c>
      <c r="F20" s="20">
        <v>0.35</v>
      </c>
      <c r="G20" s="20">
        <v>0.7</v>
      </c>
      <c r="H20" s="20">
        <v>0.53</v>
      </c>
      <c r="I20" s="20">
        <v>0.76</v>
      </c>
      <c r="J20" s="20">
        <v>0.31</v>
      </c>
      <c r="K20" s="20">
        <v>0.37</v>
      </c>
      <c r="L20" s="21">
        <v>0.84</v>
      </c>
    </row>
    <row r="21" spans="1:12" x14ac:dyDescent="0.25">
      <c r="A21" s="243"/>
      <c r="B21" s="40">
        <v>2004</v>
      </c>
      <c r="C21" s="20">
        <v>0.33</v>
      </c>
      <c r="D21" s="20">
        <v>0.65</v>
      </c>
      <c r="E21" s="20">
        <v>0.37</v>
      </c>
      <c r="F21" s="20">
        <v>0.35</v>
      </c>
      <c r="G21" s="20">
        <v>0.65</v>
      </c>
      <c r="H21" s="20">
        <v>0.76</v>
      </c>
      <c r="I21" s="20">
        <v>0.5</v>
      </c>
      <c r="J21" s="20">
        <v>0.28999999999999998</v>
      </c>
      <c r="K21" s="20">
        <v>0.34</v>
      </c>
      <c r="L21" s="21">
        <v>0.76</v>
      </c>
    </row>
    <row r="22" spans="1:12" x14ac:dyDescent="0.25">
      <c r="A22" s="243"/>
      <c r="B22" s="40">
        <v>2005</v>
      </c>
      <c r="C22" s="20">
        <v>0.39</v>
      </c>
      <c r="D22" s="20">
        <v>0.56999999999999995</v>
      </c>
      <c r="E22" s="20">
        <v>0.33</v>
      </c>
      <c r="F22" s="20">
        <v>0.3</v>
      </c>
      <c r="G22" s="20">
        <v>0.75</v>
      </c>
      <c r="H22" s="20">
        <v>0.55000000000000004</v>
      </c>
      <c r="I22" s="20">
        <v>0.47</v>
      </c>
      <c r="J22" s="20">
        <v>0.25</v>
      </c>
      <c r="K22" s="20">
        <v>0.3</v>
      </c>
      <c r="L22" s="21">
        <v>0.8</v>
      </c>
    </row>
    <row r="23" spans="1:12" x14ac:dyDescent="0.25">
      <c r="A23" s="243"/>
      <c r="B23" s="40">
        <v>2006</v>
      </c>
      <c r="C23" s="20">
        <v>0.16</v>
      </c>
      <c r="D23" s="20">
        <v>0.53</v>
      </c>
      <c r="E23" s="20">
        <v>0.27</v>
      </c>
      <c r="F23" s="20">
        <v>0.24</v>
      </c>
      <c r="G23" s="20">
        <v>0.45</v>
      </c>
      <c r="H23" s="20">
        <v>0.45</v>
      </c>
      <c r="I23" s="20">
        <v>0.31</v>
      </c>
      <c r="J23" s="20">
        <v>0.22</v>
      </c>
      <c r="K23" s="20">
        <v>0.24</v>
      </c>
      <c r="L23" s="21">
        <v>0.62</v>
      </c>
    </row>
    <row r="24" spans="1:12" x14ac:dyDescent="0.25">
      <c r="A24" s="243"/>
      <c r="B24" s="40">
        <v>2007</v>
      </c>
      <c r="C24" s="20">
        <v>0.24</v>
      </c>
      <c r="D24" s="20">
        <v>0.49</v>
      </c>
      <c r="E24" s="20">
        <v>0.31</v>
      </c>
      <c r="F24" s="20">
        <v>0.24</v>
      </c>
      <c r="G24" s="20">
        <v>0.52</v>
      </c>
      <c r="H24" s="20">
        <v>0.4</v>
      </c>
      <c r="I24" s="20">
        <v>0.49</v>
      </c>
      <c r="J24" s="20">
        <v>0.23</v>
      </c>
      <c r="K24" s="20">
        <v>0.26</v>
      </c>
      <c r="L24" s="21">
        <v>0.76</v>
      </c>
    </row>
    <row r="25" spans="1:12" x14ac:dyDescent="0.25">
      <c r="A25" s="243"/>
      <c r="B25" s="40">
        <v>2008</v>
      </c>
      <c r="C25" s="20">
        <v>0.25</v>
      </c>
      <c r="D25" s="20">
        <v>0.47</v>
      </c>
      <c r="E25" s="20">
        <v>0.28999999999999998</v>
      </c>
      <c r="F25" s="20">
        <v>0.22</v>
      </c>
      <c r="G25" s="20">
        <v>0.67</v>
      </c>
      <c r="H25" s="20">
        <v>0.37</v>
      </c>
      <c r="I25" s="20">
        <v>0.55000000000000004</v>
      </c>
      <c r="J25" s="20">
        <v>0.23</v>
      </c>
      <c r="K25" s="20">
        <v>0.24</v>
      </c>
      <c r="L25" s="21">
        <v>0.65</v>
      </c>
    </row>
    <row r="26" spans="1:12" x14ac:dyDescent="0.25">
      <c r="A26" s="243"/>
      <c r="B26" s="40">
        <v>2009</v>
      </c>
      <c r="C26" s="20">
        <v>0.19</v>
      </c>
      <c r="D26" s="20">
        <v>0.39</v>
      </c>
      <c r="E26" s="20">
        <v>0.25</v>
      </c>
      <c r="F26" s="20">
        <v>0.18</v>
      </c>
      <c r="G26" s="20">
        <v>0.44</v>
      </c>
      <c r="H26" s="20">
        <v>0.34</v>
      </c>
      <c r="I26" s="20">
        <v>0.45</v>
      </c>
      <c r="J26" s="20">
        <v>0.18</v>
      </c>
      <c r="K26" s="20">
        <v>0.19</v>
      </c>
      <c r="L26" s="21">
        <v>0.59</v>
      </c>
    </row>
    <row r="27" spans="1:12" x14ac:dyDescent="0.25">
      <c r="A27" s="243"/>
      <c r="B27" s="40">
        <v>2010</v>
      </c>
      <c r="C27" s="20">
        <v>0.25</v>
      </c>
      <c r="D27" s="20">
        <v>0.43</v>
      </c>
      <c r="E27" s="20">
        <v>0.28999999999999998</v>
      </c>
      <c r="F27" s="20">
        <v>0.22</v>
      </c>
      <c r="G27" s="20">
        <v>0.47</v>
      </c>
      <c r="H27" s="20">
        <v>0.21</v>
      </c>
      <c r="I27" s="20">
        <v>0.47</v>
      </c>
      <c r="J27" s="20">
        <v>0.2</v>
      </c>
      <c r="K27" s="20">
        <v>0.23</v>
      </c>
      <c r="L27" s="21">
        <v>0.67</v>
      </c>
    </row>
    <row r="28" spans="1:12" ht="15.75" thickBot="1" x14ac:dyDescent="0.3">
      <c r="A28" s="249"/>
      <c r="B28" s="40">
        <v>2011</v>
      </c>
      <c r="C28" s="20">
        <v>0.21</v>
      </c>
      <c r="D28" s="20">
        <v>0.41</v>
      </c>
      <c r="E28" s="20">
        <v>0.26</v>
      </c>
      <c r="F28" s="20">
        <v>0.21</v>
      </c>
      <c r="G28" s="20">
        <v>0.34</v>
      </c>
      <c r="H28" s="20">
        <v>0.31</v>
      </c>
      <c r="I28" s="20">
        <v>0.4</v>
      </c>
      <c r="J28" s="20">
        <v>0.17</v>
      </c>
      <c r="K28" s="20">
        <v>0.19</v>
      </c>
      <c r="L28" s="21">
        <v>0.6</v>
      </c>
    </row>
    <row r="29" spans="1:12" ht="30" x14ac:dyDescent="0.25">
      <c r="A29" s="39" t="s">
        <v>204</v>
      </c>
      <c r="B29" s="40" t="s">
        <v>0</v>
      </c>
      <c r="C29" s="37" t="s">
        <v>9</v>
      </c>
      <c r="D29" s="37" t="s">
        <v>3</v>
      </c>
      <c r="E29" s="37" t="s">
        <v>10</v>
      </c>
      <c r="F29" s="37" t="s">
        <v>4</v>
      </c>
      <c r="G29" s="37" t="s">
        <v>5</v>
      </c>
      <c r="H29" s="37" t="s">
        <v>11</v>
      </c>
      <c r="I29" s="37" t="s">
        <v>12</v>
      </c>
      <c r="J29" s="37" t="s">
        <v>6</v>
      </c>
      <c r="K29" s="37" t="s">
        <v>14</v>
      </c>
      <c r="L29" s="38" t="s">
        <v>13</v>
      </c>
    </row>
    <row r="30" spans="1:12" x14ac:dyDescent="0.25">
      <c r="A30" s="242" t="s">
        <v>90</v>
      </c>
      <c r="B30" s="40">
        <v>2001</v>
      </c>
      <c r="C30" s="20">
        <v>0.39</v>
      </c>
      <c r="D30" s="20">
        <v>0.63</v>
      </c>
      <c r="E30" s="20">
        <v>0.18</v>
      </c>
      <c r="F30" s="20">
        <v>0.66</v>
      </c>
      <c r="G30" s="20">
        <v>0.68</v>
      </c>
      <c r="H30" s="20">
        <v>0.83</v>
      </c>
      <c r="I30" s="20">
        <v>0.47</v>
      </c>
      <c r="J30" s="20">
        <v>0.24</v>
      </c>
      <c r="K30" s="20">
        <v>0.28999999999999998</v>
      </c>
      <c r="L30" s="21">
        <v>0.65</v>
      </c>
    </row>
    <row r="31" spans="1:12" x14ac:dyDescent="0.25">
      <c r="A31" s="243"/>
      <c r="B31" s="40">
        <v>2002</v>
      </c>
      <c r="C31" s="20">
        <v>0.39</v>
      </c>
      <c r="D31" s="20">
        <v>0.63</v>
      </c>
      <c r="E31" s="20">
        <v>0.2</v>
      </c>
      <c r="F31" s="20">
        <v>0.66</v>
      </c>
      <c r="G31" s="20">
        <v>0.69</v>
      </c>
      <c r="H31" s="20">
        <v>0.91</v>
      </c>
      <c r="I31" s="20">
        <v>0.6</v>
      </c>
      <c r="J31" s="20">
        <v>0.24</v>
      </c>
      <c r="K31" s="20">
        <v>0.3</v>
      </c>
      <c r="L31" s="21">
        <v>0.64</v>
      </c>
    </row>
    <row r="32" spans="1:12" x14ac:dyDescent="0.25">
      <c r="A32" s="243"/>
      <c r="B32" s="40">
        <v>2003</v>
      </c>
      <c r="C32" s="20">
        <v>0.46</v>
      </c>
      <c r="D32" s="20">
        <v>0.56000000000000005</v>
      </c>
      <c r="E32" s="20">
        <v>0.18</v>
      </c>
      <c r="F32" s="20">
        <v>0.59</v>
      </c>
      <c r="G32" s="20">
        <v>0.77</v>
      </c>
      <c r="H32" s="20">
        <v>0.79</v>
      </c>
      <c r="I32" s="20">
        <v>0.51</v>
      </c>
      <c r="J32" s="20">
        <v>0.23</v>
      </c>
      <c r="K32" s="20">
        <v>0.28000000000000003</v>
      </c>
      <c r="L32" s="21">
        <v>0.59</v>
      </c>
    </row>
    <row r="33" spans="1:12" x14ac:dyDescent="0.25">
      <c r="A33" s="243"/>
      <c r="B33" s="40">
        <v>2004</v>
      </c>
      <c r="C33" s="20">
        <v>0.43</v>
      </c>
      <c r="D33" s="20">
        <v>0.51</v>
      </c>
      <c r="E33" s="20">
        <v>0.15</v>
      </c>
      <c r="F33" s="20">
        <v>0.6</v>
      </c>
      <c r="G33" s="20">
        <v>0.53</v>
      </c>
      <c r="H33" s="20">
        <v>1.04</v>
      </c>
      <c r="I33" s="20">
        <v>0.42</v>
      </c>
      <c r="J33" s="20">
        <v>0.23</v>
      </c>
      <c r="K33" s="20">
        <v>0.27</v>
      </c>
      <c r="L33" s="21">
        <v>0.6</v>
      </c>
    </row>
    <row r="34" spans="1:12" x14ac:dyDescent="0.25">
      <c r="A34" s="243"/>
      <c r="B34" s="40">
        <v>2005</v>
      </c>
      <c r="C34" s="20">
        <v>0.31</v>
      </c>
      <c r="D34" s="20">
        <v>0.45</v>
      </c>
      <c r="E34" s="20">
        <v>0.13</v>
      </c>
      <c r="F34" s="20">
        <v>0.53</v>
      </c>
      <c r="G34" s="20">
        <v>0.57999999999999996</v>
      </c>
      <c r="H34" s="20">
        <v>1.24</v>
      </c>
      <c r="I34" s="20">
        <v>0.39</v>
      </c>
      <c r="J34" s="20">
        <v>0.2</v>
      </c>
      <c r="K34" s="20">
        <v>0.25</v>
      </c>
      <c r="L34" s="21">
        <v>0.56999999999999995</v>
      </c>
    </row>
    <row r="35" spans="1:12" x14ac:dyDescent="0.25">
      <c r="A35" s="243"/>
      <c r="B35" s="40">
        <v>2006</v>
      </c>
      <c r="C35" s="20">
        <v>0.28000000000000003</v>
      </c>
      <c r="D35" s="20">
        <v>0.41</v>
      </c>
      <c r="E35" s="20">
        <v>0.14000000000000001</v>
      </c>
      <c r="F35" s="20">
        <v>0.48</v>
      </c>
      <c r="G35" s="20">
        <v>0.68</v>
      </c>
      <c r="H35" s="20">
        <v>0.61</v>
      </c>
      <c r="I35" s="20">
        <v>0.41</v>
      </c>
      <c r="J35" s="20">
        <v>0.18</v>
      </c>
      <c r="K35" s="20">
        <v>0.22</v>
      </c>
      <c r="L35" s="21">
        <v>0.53</v>
      </c>
    </row>
    <row r="36" spans="1:12" x14ac:dyDescent="0.25">
      <c r="A36" s="243"/>
      <c r="B36" s="40">
        <v>2007</v>
      </c>
      <c r="C36" s="20">
        <v>0.33</v>
      </c>
      <c r="D36" s="20">
        <v>0.37</v>
      </c>
      <c r="E36" s="20">
        <v>0.13</v>
      </c>
      <c r="F36" s="20">
        <v>0.44</v>
      </c>
      <c r="G36" s="20">
        <v>0.69</v>
      </c>
      <c r="H36" s="20">
        <v>1.21</v>
      </c>
      <c r="I36" s="20">
        <v>0.36</v>
      </c>
      <c r="J36" s="20">
        <v>0.18</v>
      </c>
      <c r="K36" s="20">
        <v>0.21</v>
      </c>
      <c r="L36" s="21">
        <v>0.49</v>
      </c>
    </row>
    <row r="37" spans="1:12" x14ac:dyDescent="0.25">
      <c r="A37" s="243"/>
      <c r="B37" s="40">
        <v>2008</v>
      </c>
      <c r="C37" s="20">
        <v>0.28000000000000003</v>
      </c>
      <c r="D37" s="20">
        <v>0.35</v>
      </c>
      <c r="E37" s="20">
        <v>0.12</v>
      </c>
      <c r="F37" s="20">
        <v>0.39</v>
      </c>
      <c r="G37" s="20">
        <v>0.71</v>
      </c>
      <c r="H37" s="20">
        <v>0.7</v>
      </c>
      <c r="I37" s="20">
        <v>0.56999999999999995</v>
      </c>
      <c r="J37" s="20">
        <v>0.16</v>
      </c>
      <c r="K37" s="20">
        <v>0.2</v>
      </c>
      <c r="L37" s="21">
        <v>0.45</v>
      </c>
    </row>
    <row r="38" spans="1:12" x14ac:dyDescent="0.25">
      <c r="A38" s="243"/>
      <c r="B38" s="40">
        <v>2009</v>
      </c>
      <c r="C38" s="20">
        <v>0.19</v>
      </c>
      <c r="D38" s="20">
        <v>0.27</v>
      </c>
      <c r="E38" s="20">
        <v>0.1</v>
      </c>
      <c r="F38" s="20">
        <v>0.27</v>
      </c>
      <c r="G38" s="20">
        <v>0.54</v>
      </c>
      <c r="H38" s="20">
        <v>0.63</v>
      </c>
      <c r="I38" s="20">
        <v>0.25</v>
      </c>
      <c r="J38" s="20">
        <v>0.12</v>
      </c>
      <c r="K38" s="20">
        <v>0.15</v>
      </c>
      <c r="L38" s="21">
        <v>0.36</v>
      </c>
    </row>
    <row r="39" spans="1:12" x14ac:dyDescent="0.25">
      <c r="A39" s="243"/>
      <c r="B39" s="40">
        <v>2010</v>
      </c>
      <c r="C39" s="20">
        <v>0.31</v>
      </c>
      <c r="D39" s="20">
        <v>0.3</v>
      </c>
      <c r="E39" s="20">
        <v>0.12</v>
      </c>
      <c r="F39" s="20">
        <v>0.33</v>
      </c>
      <c r="G39" s="20">
        <v>0.49</v>
      </c>
      <c r="H39" s="20">
        <v>0.56000000000000005</v>
      </c>
      <c r="I39" s="20">
        <v>0.47</v>
      </c>
      <c r="J39" s="20">
        <v>0.14000000000000001</v>
      </c>
      <c r="K39" s="20">
        <v>0.17</v>
      </c>
      <c r="L39" s="21">
        <v>0.48</v>
      </c>
    </row>
    <row r="40" spans="1:12" ht="15.75" thickBot="1" x14ac:dyDescent="0.3">
      <c r="A40" s="244"/>
      <c r="B40" s="43">
        <v>2011</v>
      </c>
      <c r="C40" s="22">
        <v>0.21</v>
      </c>
      <c r="D40" s="22">
        <v>0.28999999999999998</v>
      </c>
      <c r="E40" s="22">
        <v>0.11</v>
      </c>
      <c r="F40" s="22">
        <v>0.34</v>
      </c>
      <c r="G40" s="22">
        <v>0.55000000000000004</v>
      </c>
      <c r="H40" s="22">
        <v>0.54</v>
      </c>
      <c r="I40" s="22">
        <v>0.34</v>
      </c>
      <c r="J40" s="22">
        <v>0.13</v>
      </c>
      <c r="K40" s="22">
        <v>0.17</v>
      </c>
      <c r="L40" s="23">
        <v>0.48</v>
      </c>
    </row>
    <row r="41" spans="1:12" x14ac:dyDescent="0.25">
      <c r="A41" s="15"/>
    </row>
    <row r="43" spans="1:12" x14ac:dyDescent="0.25">
      <c r="A43" s="44"/>
      <c r="B43" s="44"/>
      <c r="C43" s="44"/>
      <c r="D43" s="44"/>
      <c r="E43" s="44"/>
      <c r="F43" s="44"/>
      <c r="G43" s="44"/>
      <c r="H43" s="44"/>
      <c r="I43" s="44"/>
      <c r="J43" s="44"/>
      <c r="K43" s="44"/>
      <c r="L43" s="44"/>
    </row>
    <row r="45" spans="1:12" x14ac:dyDescent="0.25">
      <c r="A45" s="15"/>
    </row>
    <row r="46" spans="1:12" x14ac:dyDescent="0.25">
      <c r="A46" s="18"/>
    </row>
    <row r="47" spans="1:12" ht="15.75" thickBot="1" x14ac:dyDescent="0.3">
      <c r="A47" s="250" t="s">
        <v>2</v>
      </c>
      <c r="B47" s="250"/>
      <c r="C47" s="250"/>
      <c r="D47" s="250"/>
      <c r="E47" s="250"/>
      <c r="F47" s="250"/>
      <c r="G47" s="250"/>
      <c r="H47" s="250"/>
      <c r="I47" s="250"/>
      <c r="J47" s="250"/>
      <c r="K47" s="250"/>
      <c r="L47" s="250"/>
    </row>
    <row r="48" spans="1:12" ht="15.75" thickBot="1" x14ac:dyDescent="0.3">
      <c r="A48" s="264"/>
      <c r="B48" s="265"/>
    </row>
    <row r="49" spans="1:12" ht="30" x14ac:dyDescent="0.25">
      <c r="A49" s="39" t="s">
        <v>204</v>
      </c>
      <c r="B49" s="40"/>
      <c r="C49" s="37" t="s">
        <v>9</v>
      </c>
      <c r="D49" s="37" t="s">
        <v>3</v>
      </c>
      <c r="E49" s="37" t="s">
        <v>10</v>
      </c>
      <c r="F49" s="37" t="s">
        <v>4</v>
      </c>
      <c r="G49" s="37" t="s">
        <v>5</v>
      </c>
      <c r="H49" s="37" t="s">
        <v>11</v>
      </c>
      <c r="I49" s="37" t="s">
        <v>12</v>
      </c>
      <c r="J49" s="37" t="s">
        <v>6</v>
      </c>
      <c r="K49" s="37" t="s">
        <v>14</v>
      </c>
      <c r="L49" s="38" t="s">
        <v>13</v>
      </c>
    </row>
    <row r="50" spans="1:12" x14ac:dyDescent="0.25">
      <c r="A50" s="242" t="s">
        <v>88</v>
      </c>
      <c r="B50" s="40">
        <v>2001</v>
      </c>
      <c r="C50" s="41">
        <v>1.1299999999999999</v>
      </c>
      <c r="D50" s="41">
        <v>1.85</v>
      </c>
      <c r="E50" s="41">
        <v>1.92</v>
      </c>
      <c r="F50" s="41">
        <v>2.4300000000000002</v>
      </c>
      <c r="G50" s="41">
        <v>1.82</v>
      </c>
      <c r="H50" s="41">
        <v>1.22</v>
      </c>
      <c r="I50" s="41">
        <v>5.13</v>
      </c>
      <c r="J50" s="41">
        <v>0.78</v>
      </c>
      <c r="K50" s="41">
        <v>1.34</v>
      </c>
      <c r="L50" s="42">
        <v>1.69</v>
      </c>
    </row>
    <row r="51" spans="1:12" x14ac:dyDescent="0.25">
      <c r="A51" s="243"/>
      <c r="B51" s="40">
        <v>2002</v>
      </c>
      <c r="C51" s="20">
        <v>1.03</v>
      </c>
      <c r="D51" s="20">
        <v>1.77</v>
      </c>
      <c r="E51" s="20">
        <v>1.88</v>
      </c>
      <c r="F51" s="20">
        <v>2.25</v>
      </c>
      <c r="G51" s="20">
        <v>1.69</v>
      </c>
      <c r="H51" s="20">
        <v>1.3</v>
      </c>
      <c r="I51" s="20">
        <v>6.33</v>
      </c>
      <c r="J51" s="20">
        <v>0.75</v>
      </c>
      <c r="K51" s="20">
        <v>1.35</v>
      </c>
      <c r="L51" s="21">
        <v>1.97</v>
      </c>
    </row>
    <row r="52" spans="1:12" x14ac:dyDescent="0.25">
      <c r="A52" s="243"/>
      <c r="B52" s="40">
        <v>2003</v>
      </c>
      <c r="C52" s="20">
        <v>1.1000000000000001</v>
      </c>
      <c r="D52" s="20">
        <v>1.47</v>
      </c>
      <c r="E52" s="20">
        <v>1.76</v>
      </c>
      <c r="F52" s="20">
        <v>1.95</v>
      </c>
      <c r="G52" s="20">
        <v>1.6</v>
      </c>
      <c r="H52" s="20">
        <v>0.97</v>
      </c>
      <c r="I52" s="20">
        <v>6.41</v>
      </c>
      <c r="J52" s="20">
        <v>0.67</v>
      </c>
      <c r="K52" s="20">
        <v>1.22</v>
      </c>
      <c r="L52" s="21">
        <v>1.69</v>
      </c>
    </row>
    <row r="53" spans="1:12" x14ac:dyDescent="0.25">
      <c r="A53" s="243"/>
      <c r="B53" s="40">
        <v>2004</v>
      </c>
      <c r="C53" s="20">
        <v>0.99</v>
      </c>
      <c r="D53" s="20">
        <v>1.31</v>
      </c>
      <c r="E53" s="20">
        <v>1.69</v>
      </c>
      <c r="F53" s="20">
        <v>1.85</v>
      </c>
      <c r="G53" s="20">
        <v>1.53</v>
      </c>
      <c r="H53" s="20">
        <v>1</v>
      </c>
      <c r="I53" s="20">
        <v>6.11</v>
      </c>
      <c r="J53" s="20">
        <v>0.64</v>
      </c>
      <c r="K53" s="20">
        <v>1.07</v>
      </c>
      <c r="L53" s="21">
        <v>1.4</v>
      </c>
    </row>
    <row r="54" spans="1:12" x14ac:dyDescent="0.25">
      <c r="A54" s="243"/>
      <c r="B54" s="40">
        <v>2005</v>
      </c>
      <c r="C54" s="20">
        <v>0.77</v>
      </c>
      <c r="D54" s="20">
        <v>1.21</v>
      </c>
      <c r="E54" s="20">
        <v>1.53</v>
      </c>
      <c r="F54" s="20">
        <v>1.68</v>
      </c>
      <c r="G54" s="20">
        <v>1.2</v>
      </c>
      <c r="H54" s="20">
        <v>0.95</v>
      </c>
      <c r="I54" s="20">
        <v>5.45</v>
      </c>
      <c r="J54" s="20">
        <v>0.57999999999999996</v>
      </c>
      <c r="K54" s="20">
        <v>0.99</v>
      </c>
      <c r="L54" s="21">
        <v>1.39</v>
      </c>
    </row>
    <row r="55" spans="1:12" x14ac:dyDescent="0.25">
      <c r="A55" s="243"/>
      <c r="B55" s="40">
        <v>2006</v>
      </c>
      <c r="C55" s="20">
        <v>0.75</v>
      </c>
      <c r="D55" s="20">
        <v>1.03</v>
      </c>
      <c r="E55" s="20">
        <v>1.46</v>
      </c>
      <c r="F55" s="20">
        <v>1.58</v>
      </c>
      <c r="G55" s="20">
        <v>1.1299999999999999</v>
      </c>
      <c r="H55" s="20">
        <v>1.06</v>
      </c>
      <c r="I55" s="20">
        <v>6.04</v>
      </c>
      <c r="J55" s="20">
        <v>0.54</v>
      </c>
      <c r="K55" s="20">
        <v>0.89</v>
      </c>
      <c r="L55" s="21">
        <v>1.38</v>
      </c>
    </row>
    <row r="56" spans="1:12" x14ac:dyDescent="0.25">
      <c r="A56" s="243"/>
      <c r="B56" s="40">
        <v>2007</v>
      </c>
      <c r="C56" s="20">
        <v>0.61</v>
      </c>
      <c r="D56" s="20">
        <v>0.95</v>
      </c>
      <c r="E56" s="20">
        <v>1.33</v>
      </c>
      <c r="F56" s="20">
        <v>1.41</v>
      </c>
      <c r="G56" s="20">
        <v>0.98</v>
      </c>
      <c r="H56" s="20">
        <v>0.52</v>
      </c>
      <c r="I56" s="20">
        <v>6.34</v>
      </c>
      <c r="J56" s="20">
        <v>0.5</v>
      </c>
      <c r="K56" s="20">
        <v>0.83</v>
      </c>
      <c r="L56" s="21">
        <v>1.25</v>
      </c>
    </row>
    <row r="57" spans="1:12" x14ac:dyDescent="0.25">
      <c r="A57" s="243"/>
      <c r="B57" s="40">
        <v>2008</v>
      </c>
      <c r="C57" s="20">
        <v>0.73</v>
      </c>
      <c r="D57" s="20">
        <v>0.78</v>
      </c>
      <c r="E57" s="20">
        <v>1.21</v>
      </c>
      <c r="F57" s="20">
        <v>1.19</v>
      </c>
      <c r="G57" s="20">
        <v>0.88</v>
      </c>
      <c r="H57" s="20">
        <v>0.67</v>
      </c>
      <c r="I57" s="20">
        <v>5.29</v>
      </c>
      <c r="J57" s="20">
        <v>0.44</v>
      </c>
      <c r="K57" s="20">
        <v>0.73</v>
      </c>
      <c r="L57" s="21">
        <v>1.1100000000000001</v>
      </c>
    </row>
    <row r="58" spans="1:12" x14ac:dyDescent="0.25">
      <c r="A58" s="243"/>
      <c r="B58" s="40">
        <v>2009</v>
      </c>
      <c r="C58" s="20">
        <v>0.47</v>
      </c>
      <c r="D58" s="20">
        <v>0.72</v>
      </c>
      <c r="E58" s="20">
        <v>1.1499999999999999</v>
      </c>
      <c r="F58" s="20">
        <v>1.01</v>
      </c>
      <c r="G58" s="20">
        <v>1</v>
      </c>
      <c r="H58" s="20">
        <v>0.44</v>
      </c>
      <c r="I58" s="20">
        <v>5.01</v>
      </c>
      <c r="J58" s="20">
        <v>0.37</v>
      </c>
      <c r="K58" s="20">
        <v>0.64</v>
      </c>
      <c r="L58" s="21">
        <v>1</v>
      </c>
    </row>
    <row r="59" spans="1:12" x14ac:dyDescent="0.25">
      <c r="A59" s="243"/>
      <c r="B59" s="40">
        <v>2010</v>
      </c>
      <c r="C59" s="20">
        <v>0.44</v>
      </c>
      <c r="D59" s="20">
        <v>0.7</v>
      </c>
      <c r="E59" s="20">
        <v>1.1000000000000001</v>
      </c>
      <c r="F59" s="20">
        <v>1.04</v>
      </c>
      <c r="G59" s="20">
        <v>0.95</v>
      </c>
      <c r="H59" s="20">
        <v>0.63</v>
      </c>
      <c r="I59" s="20">
        <v>4.6500000000000004</v>
      </c>
      <c r="J59" s="20">
        <v>0.39</v>
      </c>
      <c r="K59" s="20">
        <v>0.67</v>
      </c>
      <c r="L59" s="21">
        <v>1.01</v>
      </c>
    </row>
    <row r="60" spans="1:12" ht="15.75" thickBot="1" x14ac:dyDescent="0.3">
      <c r="A60" s="249"/>
      <c r="B60" s="40">
        <v>2011</v>
      </c>
      <c r="C60" s="20">
        <v>0.45</v>
      </c>
      <c r="D60" s="20">
        <v>0.66</v>
      </c>
      <c r="E60" s="20">
        <v>1.01</v>
      </c>
      <c r="F60" s="20">
        <v>1</v>
      </c>
      <c r="G60" s="20">
        <v>0.99</v>
      </c>
      <c r="H60" s="20">
        <v>0.71</v>
      </c>
      <c r="I60" s="20">
        <v>4.3600000000000003</v>
      </c>
      <c r="J60" s="20">
        <v>0.37</v>
      </c>
      <c r="K60" s="20">
        <v>0.65</v>
      </c>
      <c r="L60" s="21">
        <v>1.04</v>
      </c>
    </row>
    <row r="61" spans="1:12" ht="30" x14ac:dyDescent="0.25">
      <c r="A61" s="39" t="s">
        <v>204</v>
      </c>
      <c r="B61" s="40"/>
      <c r="C61" s="37" t="s">
        <v>9</v>
      </c>
      <c r="D61" s="37" t="s">
        <v>3</v>
      </c>
      <c r="E61" s="37" t="s">
        <v>10</v>
      </c>
      <c r="F61" s="37" t="s">
        <v>4</v>
      </c>
      <c r="G61" s="37" t="s">
        <v>5</v>
      </c>
      <c r="H61" s="37" t="s">
        <v>11</v>
      </c>
      <c r="I61" s="37" t="s">
        <v>12</v>
      </c>
      <c r="J61" s="37" t="s">
        <v>6</v>
      </c>
      <c r="K61" s="37" t="s">
        <v>14</v>
      </c>
      <c r="L61" s="38" t="s">
        <v>13</v>
      </c>
    </row>
    <row r="62" spans="1:12" x14ac:dyDescent="0.25">
      <c r="A62" s="242" t="s">
        <v>89</v>
      </c>
      <c r="B62" s="40">
        <v>2001</v>
      </c>
      <c r="C62" s="20">
        <v>1.71</v>
      </c>
      <c r="D62" s="20">
        <v>2.2599999999999998</v>
      </c>
      <c r="E62" s="20">
        <v>1.37</v>
      </c>
      <c r="F62" s="20">
        <v>1.38</v>
      </c>
      <c r="G62" s="20">
        <v>2.06</v>
      </c>
      <c r="H62" s="20">
        <v>2.0099999999999998</v>
      </c>
      <c r="I62" s="20">
        <v>1.98</v>
      </c>
      <c r="J62" s="20">
        <v>1.17</v>
      </c>
      <c r="K62" s="20">
        <v>1.27</v>
      </c>
      <c r="L62" s="21">
        <v>2.0699999999999998</v>
      </c>
    </row>
    <row r="63" spans="1:12" x14ac:dyDescent="0.25">
      <c r="A63" s="243"/>
      <c r="B63" s="40">
        <v>2002</v>
      </c>
      <c r="C63" s="20">
        <v>1.58</v>
      </c>
      <c r="D63" s="20">
        <v>2.21</v>
      </c>
      <c r="E63" s="20">
        <v>1.39</v>
      </c>
      <c r="F63" s="20">
        <v>1.34</v>
      </c>
      <c r="G63" s="20">
        <v>2.25</v>
      </c>
      <c r="H63" s="20">
        <v>1.3</v>
      </c>
      <c r="I63" s="20">
        <v>2.36</v>
      </c>
      <c r="J63" s="20">
        <v>1.1499999999999999</v>
      </c>
      <c r="K63" s="20">
        <v>1.28</v>
      </c>
      <c r="L63" s="21">
        <v>2.25</v>
      </c>
    </row>
    <row r="64" spans="1:12" x14ac:dyDescent="0.25">
      <c r="A64" s="243"/>
      <c r="B64" s="40">
        <v>2003</v>
      </c>
      <c r="C64" s="20">
        <v>1.3</v>
      </c>
      <c r="D64" s="20">
        <v>2.13</v>
      </c>
      <c r="E64" s="20">
        <v>1.45</v>
      </c>
      <c r="F64" s="20">
        <v>1.32</v>
      </c>
      <c r="G64" s="20">
        <v>2.39</v>
      </c>
      <c r="H64" s="20">
        <v>1.58</v>
      </c>
      <c r="I64" s="20">
        <v>2.4900000000000002</v>
      </c>
      <c r="J64" s="20">
        <v>1.1399999999999999</v>
      </c>
      <c r="K64" s="20">
        <v>1.32</v>
      </c>
      <c r="L64" s="21">
        <v>2.25</v>
      </c>
    </row>
    <row r="65" spans="1:12" x14ac:dyDescent="0.25">
      <c r="A65" s="243"/>
      <c r="B65" s="40">
        <v>2004</v>
      </c>
      <c r="C65" s="20">
        <v>1.4</v>
      </c>
      <c r="D65" s="20">
        <v>1.89</v>
      </c>
      <c r="E65" s="20">
        <v>1.38</v>
      </c>
      <c r="F65" s="20">
        <v>1.23</v>
      </c>
      <c r="G65" s="20">
        <v>1.89</v>
      </c>
      <c r="H65" s="20">
        <v>1.88</v>
      </c>
      <c r="I65" s="20">
        <v>2.3199999999999998</v>
      </c>
      <c r="J65" s="20">
        <v>1.05</v>
      </c>
      <c r="K65" s="20">
        <v>1.1599999999999999</v>
      </c>
      <c r="L65" s="21">
        <v>1.98</v>
      </c>
    </row>
    <row r="66" spans="1:12" x14ac:dyDescent="0.25">
      <c r="A66" s="243"/>
      <c r="B66" s="40">
        <v>2005</v>
      </c>
      <c r="C66" s="20">
        <v>1.33</v>
      </c>
      <c r="D66" s="20">
        <v>1.69</v>
      </c>
      <c r="E66" s="20">
        <v>1.31</v>
      </c>
      <c r="F66" s="20">
        <v>1.1299999999999999</v>
      </c>
      <c r="G66" s="20">
        <v>2.33</v>
      </c>
      <c r="H66" s="20">
        <v>1.64</v>
      </c>
      <c r="I66" s="20">
        <v>2.3199999999999998</v>
      </c>
      <c r="J66" s="20">
        <v>0.94</v>
      </c>
      <c r="K66" s="20">
        <v>1.1100000000000001</v>
      </c>
      <c r="L66" s="21">
        <v>1.98</v>
      </c>
    </row>
    <row r="67" spans="1:12" x14ac:dyDescent="0.25">
      <c r="A67" s="243"/>
      <c r="B67" s="40">
        <v>2006</v>
      </c>
      <c r="C67" s="20">
        <v>1.0900000000000001</v>
      </c>
      <c r="D67" s="20">
        <v>1.48</v>
      </c>
      <c r="E67" s="20">
        <v>1.1599999999999999</v>
      </c>
      <c r="F67" s="20">
        <v>1.01</v>
      </c>
      <c r="G67" s="20">
        <v>1.38</v>
      </c>
      <c r="H67" s="20">
        <v>1.35</v>
      </c>
      <c r="I67" s="20">
        <v>1.49</v>
      </c>
      <c r="J67" s="20">
        <v>0.84</v>
      </c>
      <c r="K67" s="20">
        <v>0.93</v>
      </c>
      <c r="L67" s="21">
        <v>1.73</v>
      </c>
    </row>
    <row r="68" spans="1:12" x14ac:dyDescent="0.25">
      <c r="A68" s="243"/>
      <c r="B68" s="40">
        <v>2007</v>
      </c>
      <c r="C68" s="20">
        <v>0.95</v>
      </c>
      <c r="D68" s="20">
        <v>1.43</v>
      </c>
      <c r="E68" s="20">
        <v>1.31</v>
      </c>
      <c r="F68" s="20">
        <v>1</v>
      </c>
      <c r="G68" s="20">
        <v>1.6</v>
      </c>
      <c r="H68" s="20">
        <v>1.47</v>
      </c>
      <c r="I68" s="20">
        <v>2.15</v>
      </c>
      <c r="J68" s="20">
        <v>0.87</v>
      </c>
      <c r="K68" s="20">
        <v>0.98</v>
      </c>
      <c r="L68" s="21">
        <v>1.9</v>
      </c>
    </row>
    <row r="69" spans="1:12" x14ac:dyDescent="0.25">
      <c r="A69" s="243"/>
      <c r="B69" s="40">
        <v>2008</v>
      </c>
      <c r="C69" s="20">
        <v>1.03</v>
      </c>
      <c r="D69" s="20">
        <v>1.31</v>
      </c>
      <c r="E69" s="20">
        <v>1.33</v>
      </c>
      <c r="F69" s="20">
        <v>0.95</v>
      </c>
      <c r="G69" s="20">
        <v>2.0099999999999998</v>
      </c>
      <c r="H69" s="20">
        <v>1.1499999999999999</v>
      </c>
      <c r="I69" s="20">
        <v>1.94</v>
      </c>
      <c r="J69" s="20">
        <v>0.85</v>
      </c>
      <c r="K69" s="20">
        <v>0.94</v>
      </c>
      <c r="L69" s="21">
        <v>1.84</v>
      </c>
    </row>
    <row r="70" spans="1:12" x14ac:dyDescent="0.25">
      <c r="A70" s="243"/>
      <c r="B70" s="40">
        <v>2009</v>
      </c>
      <c r="C70" s="20">
        <v>0.77</v>
      </c>
      <c r="D70" s="20">
        <v>1.1000000000000001</v>
      </c>
      <c r="E70" s="20">
        <v>1.17</v>
      </c>
      <c r="F70" s="20">
        <v>0.77</v>
      </c>
      <c r="G70" s="20">
        <v>1.8</v>
      </c>
      <c r="H70" s="20">
        <v>0.72</v>
      </c>
      <c r="I70" s="20">
        <v>2</v>
      </c>
      <c r="J70" s="20">
        <v>0.7</v>
      </c>
      <c r="K70" s="20">
        <v>0.81</v>
      </c>
      <c r="L70" s="21">
        <v>1.44</v>
      </c>
    </row>
    <row r="71" spans="1:12" x14ac:dyDescent="0.25">
      <c r="A71" s="243"/>
      <c r="B71" s="40">
        <v>2010</v>
      </c>
      <c r="C71" s="20">
        <v>0.73</v>
      </c>
      <c r="D71" s="20">
        <v>1.0900000000000001</v>
      </c>
      <c r="E71" s="20">
        <v>1.1499999999999999</v>
      </c>
      <c r="F71" s="20">
        <v>0.82</v>
      </c>
      <c r="G71" s="20">
        <v>1.55</v>
      </c>
      <c r="H71" s="20">
        <v>0.81</v>
      </c>
      <c r="I71" s="20">
        <v>1.89</v>
      </c>
      <c r="J71" s="20">
        <v>0.73</v>
      </c>
      <c r="K71" s="20">
        <v>0.83</v>
      </c>
      <c r="L71" s="21">
        <v>1.67</v>
      </c>
    </row>
    <row r="72" spans="1:12" ht="15.75" thickBot="1" x14ac:dyDescent="0.3">
      <c r="A72" s="249"/>
      <c r="B72" s="40">
        <v>2011</v>
      </c>
      <c r="C72" s="20">
        <v>0.9</v>
      </c>
      <c r="D72" s="20">
        <v>1.07</v>
      </c>
      <c r="E72" s="20">
        <v>1.03</v>
      </c>
      <c r="F72" s="20">
        <v>0.79</v>
      </c>
      <c r="G72" s="20">
        <v>1.7</v>
      </c>
      <c r="H72" s="20">
        <v>0.81</v>
      </c>
      <c r="I72" s="20">
        <v>1.55</v>
      </c>
      <c r="J72" s="20">
        <v>0.65</v>
      </c>
      <c r="K72" s="20">
        <v>0.75</v>
      </c>
      <c r="L72" s="21">
        <v>1.52</v>
      </c>
    </row>
    <row r="73" spans="1:12" ht="30" x14ac:dyDescent="0.25">
      <c r="A73" s="39" t="s">
        <v>204</v>
      </c>
      <c r="B73" s="40"/>
      <c r="C73" s="37" t="s">
        <v>9</v>
      </c>
      <c r="D73" s="37" t="s">
        <v>3</v>
      </c>
      <c r="E73" s="37" t="s">
        <v>10</v>
      </c>
      <c r="F73" s="37" t="s">
        <v>4</v>
      </c>
      <c r="G73" s="37" t="s">
        <v>5</v>
      </c>
      <c r="H73" s="37" t="s">
        <v>11</v>
      </c>
      <c r="I73" s="37" t="s">
        <v>12</v>
      </c>
      <c r="J73" s="37" t="s">
        <v>6</v>
      </c>
      <c r="K73" s="37" t="s">
        <v>14</v>
      </c>
      <c r="L73" s="38" t="s">
        <v>13</v>
      </c>
    </row>
    <row r="74" spans="1:12" x14ac:dyDescent="0.25">
      <c r="A74" s="242" t="s">
        <v>90</v>
      </c>
      <c r="B74" s="40">
        <v>2001</v>
      </c>
      <c r="C74" s="20">
        <v>4.01</v>
      </c>
      <c r="D74" s="20">
        <v>6.14</v>
      </c>
      <c r="E74" s="20">
        <v>2.2599999999999998</v>
      </c>
      <c r="F74" s="20">
        <v>6.71</v>
      </c>
      <c r="G74" s="20">
        <v>4.87</v>
      </c>
      <c r="H74" s="20">
        <v>4.57</v>
      </c>
      <c r="I74" s="20">
        <v>4.25</v>
      </c>
      <c r="J74" s="20">
        <v>2.61</v>
      </c>
      <c r="K74" s="20">
        <v>3.16</v>
      </c>
      <c r="L74" s="21">
        <v>3.14</v>
      </c>
    </row>
    <row r="75" spans="1:12" x14ac:dyDescent="0.25">
      <c r="A75" s="243"/>
      <c r="B75" s="40">
        <v>2002</v>
      </c>
      <c r="C75" s="20">
        <v>3.95</v>
      </c>
      <c r="D75" s="20">
        <v>5.72</v>
      </c>
      <c r="E75" s="20">
        <v>2.23</v>
      </c>
      <c r="F75" s="20">
        <v>6.15</v>
      </c>
      <c r="G75" s="20">
        <v>4.75</v>
      </c>
      <c r="H75" s="20">
        <v>3.73</v>
      </c>
      <c r="I75" s="20">
        <v>4.3</v>
      </c>
      <c r="J75" s="20">
        <v>2.54</v>
      </c>
      <c r="K75" s="20">
        <v>2.98</v>
      </c>
      <c r="L75" s="21">
        <v>3.27</v>
      </c>
    </row>
    <row r="76" spans="1:12" x14ac:dyDescent="0.25">
      <c r="A76" s="243"/>
      <c r="B76" s="40">
        <v>2003</v>
      </c>
      <c r="C76" s="20">
        <v>3.68</v>
      </c>
      <c r="D76" s="20">
        <v>5.0199999999999996</v>
      </c>
      <c r="E76" s="20">
        <v>2.15</v>
      </c>
      <c r="F76" s="20">
        <v>5.41</v>
      </c>
      <c r="G76" s="20">
        <v>4.9000000000000004</v>
      </c>
      <c r="H76" s="20">
        <v>4.13</v>
      </c>
      <c r="I76" s="20">
        <v>4.2699999999999996</v>
      </c>
      <c r="J76" s="20">
        <v>2.36</v>
      </c>
      <c r="K76" s="20">
        <v>2.78</v>
      </c>
      <c r="L76" s="21">
        <v>2.84</v>
      </c>
    </row>
    <row r="77" spans="1:12" x14ac:dyDescent="0.25">
      <c r="A77" s="243"/>
      <c r="B77" s="40">
        <v>2004</v>
      </c>
      <c r="C77" s="20">
        <v>3.59</v>
      </c>
      <c r="D77" s="20">
        <v>4.55</v>
      </c>
      <c r="E77" s="20">
        <v>2.0099999999999998</v>
      </c>
      <c r="F77" s="20">
        <v>5.44</v>
      </c>
      <c r="G77" s="20">
        <v>4.3600000000000003</v>
      </c>
      <c r="H77" s="20">
        <v>3.93</v>
      </c>
      <c r="I77" s="20">
        <v>4.32</v>
      </c>
      <c r="J77" s="20">
        <v>2.25</v>
      </c>
      <c r="K77" s="20">
        <v>2.59</v>
      </c>
      <c r="L77" s="21">
        <v>2.67</v>
      </c>
    </row>
    <row r="78" spans="1:12" x14ac:dyDescent="0.25">
      <c r="A78" s="243"/>
      <c r="B78" s="40">
        <v>2005</v>
      </c>
      <c r="C78" s="20">
        <v>3.41</v>
      </c>
      <c r="D78" s="20">
        <v>4.25</v>
      </c>
      <c r="E78" s="20">
        <v>1.92</v>
      </c>
      <c r="F78" s="20">
        <v>5.35</v>
      </c>
      <c r="G78" s="20">
        <v>4.24</v>
      </c>
      <c r="H78" s="20">
        <v>4.3</v>
      </c>
      <c r="I78" s="20">
        <v>3.3</v>
      </c>
      <c r="J78" s="20">
        <v>2.17</v>
      </c>
      <c r="K78" s="20">
        <v>2.5</v>
      </c>
      <c r="L78" s="21">
        <v>2.75</v>
      </c>
    </row>
    <row r="79" spans="1:12" x14ac:dyDescent="0.25">
      <c r="A79" s="243"/>
      <c r="B79" s="40">
        <v>2006</v>
      </c>
      <c r="C79" s="20">
        <v>2.73</v>
      </c>
      <c r="D79" s="20">
        <v>3.74</v>
      </c>
      <c r="E79" s="20">
        <v>1.96</v>
      </c>
      <c r="F79" s="20">
        <v>4.93</v>
      </c>
      <c r="G79" s="20">
        <v>3.87</v>
      </c>
      <c r="H79" s="20">
        <v>3.28</v>
      </c>
      <c r="I79" s="20">
        <v>3.58</v>
      </c>
      <c r="J79" s="20">
        <v>2.02</v>
      </c>
      <c r="K79" s="20">
        <v>2.29</v>
      </c>
      <c r="L79" s="21">
        <v>2.5299999999999998</v>
      </c>
    </row>
    <row r="80" spans="1:12" x14ac:dyDescent="0.25">
      <c r="A80" s="243"/>
      <c r="B80" s="40">
        <v>2007</v>
      </c>
      <c r="C80" s="20">
        <v>2.48</v>
      </c>
      <c r="D80" s="20">
        <v>3.33</v>
      </c>
      <c r="E80" s="20">
        <v>1.86</v>
      </c>
      <c r="F80" s="20">
        <v>4.58</v>
      </c>
      <c r="G80" s="20">
        <v>4.28</v>
      </c>
      <c r="H80" s="20">
        <v>3.9</v>
      </c>
      <c r="I80" s="20">
        <v>3.42</v>
      </c>
      <c r="J80" s="20">
        <v>1.84</v>
      </c>
      <c r="K80" s="20">
        <v>2.16</v>
      </c>
      <c r="L80" s="21">
        <v>2.38</v>
      </c>
    </row>
    <row r="81" spans="1:12" x14ac:dyDescent="0.25">
      <c r="A81" s="243"/>
      <c r="B81" s="40">
        <v>2008</v>
      </c>
      <c r="C81" s="20">
        <v>2.2599999999999998</v>
      </c>
      <c r="D81" s="20">
        <v>2.84</v>
      </c>
      <c r="E81" s="20">
        <v>1.73</v>
      </c>
      <c r="F81" s="20">
        <v>3.92</v>
      </c>
      <c r="G81" s="20">
        <v>3.89</v>
      </c>
      <c r="H81" s="20">
        <v>3.29</v>
      </c>
      <c r="I81" s="20">
        <v>3.52</v>
      </c>
      <c r="J81" s="20">
        <v>1.65</v>
      </c>
      <c r="K81" s="20">
        <v>1.93</v>
      </c>
      <c r="L81" s="21">
        <v>2.19</v>
      </c>
    </row>
    <row r="82" spans="1:12" x14ac:dyDescent="0.25">
      <c r="A82" s="243"/>
      <c r="B82" s="40">
        <v>2009</v>
      </c>
      <c r="C82" s="20">
        <v>1.96</v>
      </c>
      <c r="D82" s="20">
        <v>2.4900000000000002</v>
      </c>
      <c r="E82" s="20">
        <v>1.68</v>
      </c>
      <c r="F82" s="20">
        <v>3.07</v>
      </c>
      <c r="G82" s="20">
        <v>4.1900000000000004</v>
      </c>
      <c r="H82" s="20">
        <v>3.2</v>
      </c>
      <c r="I82" s="20">
        <v>3.18</v>
      </c>
      <c r="J82" s="20">
        <v>1.37</v>
      </c>
      <c r="K82" s="20">
        <v>1.65</v>
      </c>
      <c r="L82" s="21">
        <v>1.79</v>
      </c>
    </row>
    <row r="83" spans="1:12" x14ac:dyDescent="0.25">
      <c r="A83" s="243"/>
      <c r="B83" s="40">
        <v>2010</v>
      </c>
      <c r="C83" s="20">
        <v>2.19</v>
      </c>
      <c r="D83" s="20">
        <v>2.4500000000000002</v>
      </c>
      <c r="E83" s="20">
        <v>1.67</v>
      </c>
      <c r="F83" s="20">
        <v>3.22</v>
      </c>
      <c r="G83" s="20">
        <v>3.5</v>
      </c>
      <c r="H83" s="20">
        <v>2.1800000000000002</v>
      </c>
      <c r="I83" s="20">
        <v>2.84</v>
      </c>
      <c r="J83" s="20">
        <v>1.44</v>
      </c>
      <c r="K83" s="20">
        <v>1.66</v>
      </c>
      <c r="L83" s="21">
        <v>1.95</v>
      </c>
    </row>
    <row r="84" spans="1:12" ht="15.75" thickBot="1" x14ac:dyDescent="0.3">
      <c r="A84" s="244"/>
      <c r="B84" s="43">
        <v>2011</v>
      </c>
      <c r="C84" s="22">
        <v>2</v>
      </c>
      <c r="D84" s="22">
        <v>2.33</v>
      </c>
      <c r="E84" s="22">
        <v>1.56</v>
      </c>
      <c r="F84" s="22">
        <v>3.34</v>
      </c>
      <c r="G84" s="22">
        <v>3.04</v>
      </c>
      <c r="H84" s="22">
        <v>2.68</v>
      </c>
      <c r="I84" s="22">
        <v>2.5499999999999998</v>
      </c>
      <c r="J84" s="22">
        <v>1.37</v>
      </c>
      <c r="K84" s="22">
        <v>1.65</v>
      </c>
      <c r="L84" s="23">
        <v>2.0099999999999998</v>
      </c>
    </row>
    <row r="86" spans="1:12" x14ac:dyDescent="0.25">
      <c r="A86" s="15"/>
    </row>
    <row r="87" spans="1:12" x14ac:dyDescent="0.25">
      <c r="A87" s="44"/>
      <c r="B87" s="44"/>
      <c r="C87" s="44"/>
      <c r="D87" s="44"/>
      <c r="E87" s="44"/>
      <c r="F87" s="44"/>
      <c r="G87" s="44"/>
      <c r="H87" s="44"/>
      <c r="I87" s="44"/>
      <c r="J87" s="44"/>
      <c r="K87" s="44"/>
      <c r="L87" s="44"/>
    </row>
    <row r="89" spans="1:12" x14ac:dyDescent="0.25">
      <c r="A89" s="15"/>
    </row>
    <row r="90" spans="1:12" x14ac:dyDescent="0.25">
      <c r="A90" s="18"/>
    </row>
    <row r="91" spans="1:12" ht="15.75" thickBot="1" x14ac:dyDescent="0.3">
      <c r="A91" s="250" t="s">
        <v>1</v>
      </c>
      <c r="B91" s="250"/>
      <c r="C91" s="250"/>
      <c r="D91" s="250"/>
      <c r="E91" s="250"/>
      <c r="F91" s="250"/>
      <c r="G91" s="250"/>
      <c r="H91" s="250"/>
      <c r="I91" s="250"/>
      <c r="J91" s="250"/>
      <c r="K91" s="250"/>
      <c r="L91" s="250"/>
    </row>
    <row r="92" spans="1:12" ht="14.45" customHeight="1" x14ac:dyDescent="0.25">
      <c r="A92" s="251"/>
      <c r="B92" s="252"/>
      <c r="C92" s="257" t="s">
        <v>160</v>
      </c>
      <c r="D92" s="258"/>
      <c r="E92" s="258"/>
      <c r="F92" s="258"/>
      <c r="G92" s="258"/>
      <c r="H92" s="258"/>
      <c r="I92" s="258"/>
      <c r="J92" s="258"/>
      <c r="K92" s="258"/>
      <c r="L92" s="259"/>
    </row>
    <row r="93" spans="1:12" ht="14.45" customHeight="1" x14ac:dyDescent="0.25">
      <c r="A93" s="253"/>
      <c r="B93" s="254"/>
      <c r="C93" s="260" t="s">
        <v>161</v>
      </c>
      <c r="D93" s="261"/>
      <c r="E93" s="261"/>
      <c r="F93" s="261"/>
      <c r="G93" s="262"/>
      <c r="H93" s="260" t="s">
        <v>91</v>
      </c>
      <c r="I93" s="261"/>
      <c r="J93" s="261"/>
      <c r="K93" s="261"/>
      <c r="L93" s="263"/>
    </row>
    <row r="94" spans="1:12" ht="30" x14ac:dyDescent="0.25">
      <c r="A94" s="255"/>
      <c r="B94" s="256"/>
      <c r="C94" s="40" t="s">
        <v>3</v>
      </c>
      <c r="D94" s="40" t="s">
        <v>10</v>
      </c>
      <c r="E94" s="40" t="s">
        <v>4</v>
      </c>
      <c r="F94" s="40" t="s">
        <v>6</v>
      </c>
      <c r="G94" s="40" t="s">
        <v>14</v>
      </c>
      <c r="H94" s="40" t="s">
        <v>9</v>
      </c>
      <c r="I94" s="40" t="s">
        <v>5</v>
      </c>
      <c r="J94" s="40" t="s">
        <v>11</v>
      </c>
      <c r="K94" s="40" t="s">
        <v>12</v>
      </c>
      <c r="L94" s="45" t="s">
        <v>13</v>
      </c>
    </row>
    <row r="95" spans="1:12" ht="30" x14ac:dyDescent="0.25">
      <c r="A95" s="39" t="s">
        <v>204</v>
      </c>
      <c r="B95" s="40"/>
      <c r="C95" s="245">
        <v>0.67</v>
      </c>
      <c r="D95" s="245">
        <v>0.55000000000000004</v>
      </c>
      <c r="E95" s="245">
        <v>0.8</v>
      </c>
      <c r="F95" s="245">
        <v>0.26</v>
      </c>
      <c r="G95" s="245">
        <v>0.42</v>
      </c>
      <c r="H95" s="245">
        <v>0.23</v>
      </c>
      <c r="I95" s="245">
        <v>0.68</v>
      </c>
      <c r="J95" s="245">
        <v>0.35</v>
      </c>
      <c r="K95" s="245">
        <v>1.49</v>
      </c>
      <c r="L95" s="247">
        <v>0.67</v>
      </c>
    </row>
    <row r="96" spans="1:12" x14ac:dyDescent="0.25">
      <c r="A96" s="242" t="s">
        <v>88</v>
      </c>
      <c r="B96" s="40">
        <v>2001</v>
      </c>
      <c r="C96" s="246"/>
      <c r="D96" s="246"/>
      <c r="E96" s="246"/>
      <c r="F96" s="246"/>
      <c r="G96" s="246"/>
      <c r="H96" s="246"/>
      <c r="I96" s="246"/>
      <c r="J96" s="246"/>
      <c r="K96" s="246"/>
      <c r="L96" s="248"/>
    </row>
    <row r="97" spans="1:12" x14ac:dyDescent="0.25">
      <c r="A97" s="243"/>
      <c r="B97" s="40">
        <v>2002</v>
      </c>
      <c r="C97" s="20">
        <v>0.67</v>
      </c>
      <c r="D97" s="20">
        <v>0.56999999999999995</v>
      </c>
      <c r="E97" s="20">
        <v>0.74</v>
      </c>
      <c r="F97" s="20">
        <v>0.25</v>
      </c>
      <c r="G97" s="20">
        <v>0.43</v>
      </c>
      <c r="H97" s="20">
        <v>0.19</v>
      </c>
      <c r="I97" s="20">
        <v>0.54</v>
      </c>
      <c r="J97" s="20">
        <v>0.26</v>
      </c>
      <c r="K97" s="20">
        <v>1.51</v>
      </c>
      <c r="L97" s="21">
        <v>0.79</v>
      </c>
    </row>
    <row r="98" spans="1:12" x14ac:dyDescent="0.25">
      <c r="A98" s="243"/>
      <c r="B98" s="40">
        <v>2003</v>
      </c>
      <c r="C98" s="20">
        <v>0.53</v>
      </c>
      <c r="D98" s="20">
        <v>0.53</v>
      </c>
      <c r="E98" s="20">
        <v>0.67</v>
      </c>
      <c r="F98" s="20">
        <v>0.23</v>
      </c>
      <c r="G98" s="20">
        <v>0.41</v>
      </c>
      <c r="H98" s="20">
        <v>0.28000000000000003</v>
      </c>
      <c r="I98" s="20">
        <v>0.5</v>
      </c>
      <c r="J98" s="20">
        <v>0.44</v>
      </c>
      <c r="K98" s="20">
        <v>1.41</v>
      </c>
      <c r="L98" s="21">
        <v>0.69</v>
      </c>
    </row>
    <row r="99" spans="1:12" x14ac:dyDescent="0.25">
      <c r="A99" s="243"/>
      <c r="B99" s="40">
        <v>2004</v>
      </c>
      <c r="C99" s="20">
        <v>0.49</v>
      </c>
      <c r="D99" s="20">
        <v>0.49</v>
      </c>
      <c r="E99" s="20">
        <v>0.6</v>
      </c>
      <c r="F99" s="20">
        <v>0.21</v>
      </c>
      <c r="G99" s="20">
        <v>0.35</v>
      </c>
      <c r="H99" s="20">
        <v>0.21</v>
      </c>
      <c r="I99" s="20">
        <v>0.62</v>
      </c>
      <c r="J99" s="20">
        <v>0.4</v>
      </c>
      <c r="K99" s="20">
        <v>1.36</v>
      </c>
      <c r="L99" s="21">
        <v>0.56000000000000005</v>
      </c>
    </row>
    <row r="100" spans="1:12" x14ac:dyDescent="0.25">
      <c r="A100" s="243"/>
      <c r="B100" s="40">
        <v>2005</v>
      </c>
      <c r="C100" s="20">
        <v>0.43</v>
      </c>
      <c r="D100" s="20">
        <v>0.4</v>
      </c>
      <c r="E100" s="20">
        <v>0.53</v>
      </c>
      <c r="F100" s="20">
        <v>0.19</v>
      </c>
      <c r="G100" s="20">
        <v>0.32</v>
      </c>
      <c r="H100" s="20">
        <v>0.14000000000000001</v>
      </c>
      <c r="I100" s="20">
        <v>0.38</v>
      </c>
      <c r="J100" s="20">
        <v>0.44</v>
      </c>
      <c r="K100" s="20">
        <v>1.17</v>
      </c>
      <c r="L100" s="21">
        <v>0.54</v>
      </c>
    </row>
    <row r="101" spans="1:12" x14ac:dyDescent="0.25">
      <c r="A101" s="243"/>
      <c r="B101" s="40">
        <v>2006</v>
      </c>
      <c r="C101" s="20">
        <v>0.35</v>
      </c>
      <c r="D101" s="20">
        <v>0.37</v>
      </c>
      <c r="E101" s="20">
        <v>0.46</v>
      </c>
      <c r="F101" s="20">
        <v>0.16</v>
      </c>
      <c r="G101" s="20">
        <v>0.25</v>
      </c>
      <c r="H101" s="20">
        <v>0.17</v>
      </c>
      <c r="I101" s="20">
        <v>0.33</v>
      </c>
      <c r="J101" s="20">
        <v>0.39</v>
      </c>
      <c r="K101" s="20">
        <v>1.08</v>
      </c>
      <c r="L101" s="21">
        <v>0.53</v>
      </c>
    </row>
    <row r="102" spans="1:12" x14ac:dyDescent="0.25">
      <c r="A102" s="243"/>
      <c r="B102" s="40">
        <v>2007</v>
      </c>
      <c r="C102" s="20">
        <v>0.32</v>
      </c>
      <c r="D102" s="20">
        <v>0.32</v>
      </c>
      <c r="E102" s="20">
        <v>0.4</v>
      </c>
      <c r="F102" s="20">
        <v>0.15</v>
      </c>
      <c r="G102" s="20">
        <v>0.24</v>
      </c>
      <c r="H102" s="20">
        <v>0.1</v>
      </c>
      <c r="I102" s="20">
        <v>0.46</v>
      </c>
      <c r="J102" s="20">
        <v>0.26</v>
      </c>
      <c r="K102" s="20">
        <v>1.28</v>
      </c>
      <c r="L102" s="21">
        <v>0.47</v>
      </c>
    </row>
    <row r="103" spans="1:12" x14ac:dyDescent="0.25">
      <c r="A103" s="243"/>
      <c r="B103" s="40">
        <v>2008</v>
      </c>
      <c r="C103" s="20">
        <v>0.27</v>
      </c>
      <c r="D103" s="20">
        <v>0.28000000000000003</v>
      </c>
      <c r="E103" s="20">
        <v>0.33</v>
      </c>
      <c r="F103" s="20">
        <v>0.13</v>
      </c>
      <c r="G103" s="20">
        <v>0.21</v>
      </c>
      <c r="H103" s="20">
        <v>0.13</v>
      </c>
      <c r="I103" s="20">
        <v>0.31</v>
      </c>
      <c r="J103" s="20">
        <v>0.27</v>
      </c>
      <c r="K103" s="20">
        <v>0.89</v>
      </c>
      <c r="L103" s="21">
        <v>0.41</v>
      </c>
    </row>
    <row r="104" spans="1:12" x14ac:dyDescent="0.25">
      <c r="A104" s="243"/>
      <c r="B104" s="40">
        <v>2009</v>
      </c>
      <c r="C104" s="20">
        <v>0.22</v>
      </c>
      <c r="D104" s="20">
        <v>0.26</v>
      </c>
      <c r="E104" s="20">
        <v>0.27</v>
      </c>
      <c r="F104" s="20">
        <v>0.1</v>
      </c>
      <c r="G104" s="20">
        <v>0.17</v>
      </c>
      <c r="H104" s="20">
        <v>7.0000000000000007E-2</v>
      </c>
      <c r="I104" s="20">
        <v>0.25</v>
      </c>
      <c r="J104" s="20">
        <v>0.09</v>
      </c>
      <c r="K104" s="20">
        <v>0.93</v>
      </c>
      <c r="L104" s="21">
        <v>0.34</v>
      </c>
    </row>
    <row r="105" spans="1:12" x14ac:dyDescent="0.25">
      <c r="A105" s="243"/>
      <c r="B105" s="40">
        <v>2010</v>
      </c>
      <c r="C105" s="20">
        <v>0.25</v>
      </c>
      <c r="D105" s="20">
        <v>0.27</v>
      </c>
      <c r="E105" s="20">
        <v>0.31</v>
      </c>
      <c r="F105" s="20">
        <v>0.12</v>
      </c>
      <c r="G105" s="20">
        <v>0.22</v>
      </c>
      <c r="H105" s="20">
        <v>0.13</v>
      </c>
      <c r="I105" s="20">
        <v>0.3</v>
      </c>
      <c r="J105" s="20">
        <v>0.25</v>
      </c>
      <c r="K105" s="20">
        <v>0.95</v>
      </c>
      <c r="L105" s="21">
        <v>0.38</v>
      </c>
    </row>
    <row r="106" spans="1:12" x14ac:dyDescent="0.25">
      <c r="A106" s="249"/>
      <c r="B106" s="40">
        <v>2011</v>
      </c>
      <c r="C106" s="20">
        <v>0.24</v>
      </c>
      <c r="D106" s="20">
        <v>0.24</v>
      </c>
      <c r="E106" s="20">
        <v>0.28999999999999998</v>
      </c>
      <c r="F106" s="20">
        <v>0.11</v>
      </c>
      <c r="G106" s="20">
        <v>0.19</v>
      </c>
      <c r="H106" s="20">
        <v>0.13</v>
      </c>
      <c r="I106" s="20">
        <v>0.2</v>
      </c>
      <c r="J106" s="20">
        <v>0.24</v>
      </c>
      <c r="K106" s="20">
        <v>1.04</v>
      </c>
      <c r="L106" s="21">
        <v>0.4</v>
      </c>
    </row>
    <row r="107" spans="1:12" x14ac:dyDescent="0.25">
      <c r="A107" s="242" t="s">
        <v>89</v>
      </c>
      <c r="B107" s="40">
        <v>2001</v>
      </c>
      <c r="C107" s="20">
        <v>0.79</v>
      </c>
      <c r="D107" s="20">
        <v>0.37</v>
      </c>
      <c r="E107" s="20">
        <v>0.36</v>
      </c>
      <c r="F107" s="20">
        <v>0.3</v>
      </c>
      <c r="G107" s="20">
        <v>0.34</v>
      </c>
      <c r="H107" s="20">
        <v>0.38</v>
      </c>
      <c r="I107" s="20">
        <v>0.85</v>
      </c>
      <c r="J107" s="20">
        <v>0.67</v>
      </c>
      <c r="K107" s="20">
        <v>0.39</v>
      </c>
      <c r="L107" s="21">
        <v>0.75</v>
      </c>
    </row>
    <row r="108" spans="1:12" x14ac:dyDescent="0.25">
      <c r="A108" s="243"/>
      <c r="B108" s="40">
        <v>2002</v>
      </c>
      <c r="C108" s="20">
        <v>0.78</v>
      </c>
      <c r="D108" s="20">
        <v>0.37</v>
      </c>
      <c r="E108" s="20">
        <v>0.36</v>
      </c>
      <c r="F108" s="20">
        <v>0.3</v>
      </c>
      <c r="G108" s="20">
        <v>0.34</v>
      </c>
      <c r="H108" s="20">
        <v>0.42</v>
      </c>
      <c r="I108" s="20">
        <v>0.63</v>
      </c>
      <c r="J108" s="20">
        <v>0.43</v>
      </c>
      <c r="K108" s="20">
        <v>0.63</v>
      </c>
      <c r="L108" s="21">
        <v>0.91</v>
      </c>
    </row>
    <row r="109" spans="1:12" x14ac:dyDescent="0.25">
      <c r="A109" s="243"/>
      <c r="B109" s="40">
        <v>2003</v>
      </c>
      <c r="C109" s="20">
        <v>0.75</v>
      </c>
      <c r="D109" s="20">
        <v>0.4</v>
      </c>
      <c r="E109" s="20">
        <v>0.35</v>
      </c>
      <c r="F109" s="20">
        <v>0.31</v>
      </c>
      <c r="G109" s="20">
        <v>0.37</v>
      </c>
      <c r="H109" s="20">
        <v>0.3</v>
      </c>
      <c r="I109" s="20">
        <v>0.7</v>
      </c>
      <c r="J109" s="20">
        <v>0.53</v>
      </c>
      <c r="K109" s="20">
        <v>0.76</v>
      </c>
      <c r="L109" s="21">
        <v>0.84</v>
      </c>
    </row>
    <row r="110" spans="1:12" x14ac:dyDescent="0.25">
      <c r="A110" s="243"/>
      <c r="B110" s="40">
        <v>2004</v>
      </c>
      <c r="C110" s="20">
        <v>0.65</v>
      </c>
      <c r="D110" s="20">
        <v>0.37</v>
      </c>
      <c r="E110" s="20">
        <v>0.35</v>
      </c>
      <c r="F110" s="20">
        <v>0.28999999999999998</v>
      </c>
      <c r="G110" s="20">
        <v>0.34</v>
      </c>
      <c r="H110" s="20">
        <v>0.33</v>
      </c>
      <c r="I110" s="20">
        <v>0.65</v>
      </c>
      <c r="J110" s="20">
        <v>0.76</v>
      </c>
      <c r="K110" s="20">
        <v>0.5</v>
      </c>
      <c r="L110" s="21">
        <v>0.76</v>
      </c>
    </row>
    <row r="111" spans="1:12" x14ac:dyDescent="0.25">
      <c r="A111" s="243"/>
      <c r="B111" s="40">
        <v>2005</v>
      </c>
      <c r="C111" s="20">
        <v>0.56999999999999995</v>
      </c>
      <c r="D111" s="20">
        <v>0.33</v>
      </c>
      <c r="E111" s="20">
        <v>0.3</v>
      </c>
      <c r="F111" s="20">
        <v>0.25</v>
      </c>
      <c r="G111" s="20">
        <v>0.3</v>
      </c>
      <c r="H111" s="20">
        <v>0.39</v>
      </c>
      <c r="I111" s="20">
        <v>0.75</v>
      </c>
      <c r="J111" s="20">
        <v>0.55000000000000004</v>
      </c>
      <c r="K111" s="20">
        <v>0.47</v>
      </c>
      <c r="L111" s="21">
        <v>0.8</v>
      </c>
    </row>
    <row r="112" spans="1:12" x14ac:dyDescent="0.25">
      <c r="A112" s="243"/>
      <c r="B112" s="40">
        <v>2006</v>
      </c>
      <c r="C112" s="20">
        <v>0.53</v>
      </c>
      <c r="D112" s="20">
        <v>0.27</v>
      </c>
      <c r="E112" s="20">
        <v>0.24</v>
      </c>
      <c r="F112" s="20">
        <v>0.22</v>
      </c>
      <c r="G112" s="20">
        <v>0.24</v>
      </c>
      <c r="H112" s="20">
        <v>0.16</v>
      </c>
      <c r="I112" s="20">
        <v>0.45</v>
      </c>
      <c r="J112" s="20">
        <v>0.45</v>
      </c>
      <c r="K112" s="20">
        <v>0.31</v>
      </c>
      <c r="L112" s="21">
        <v>0.62</v>
      </c>
    </row>
    <row r="113" spans="1:12" x14ac:dyDescent="0.25">
      <c r="A113" s="243"/>
      <c r="B113" s="40">
        <v>2007</v>
      </c>
      <c r="C113" s="20">
        <v>0.49</v>
      </c>
      <c r="D113" s="20">
        <v>0.31</v>
      </c>
      <c r="E113" s="20">
        <v>0.24</v>
      </c>
      <c r="F113" s="20">
        <v>0.23</v>
      </c>
      <c r="G113" s="20">
        <v>0.26</v>
      </c>
      <c r="H113" s="20">
        <v>0.24</v>
      </c>
      <c r="I113" s="20">
        <v>0.52</v>
      </c>
      <c r="J113" s="20">
        <v>0.4</v>
      </c>
      <c r="K113" s="20">
        <v>0.49</v>
      </c>
      <c r="L113" s="21">
        <v>0.76</v>
      </c>
    </row>
    <row r="114" spans="1:12" x14ac:dyDescent="0.25">
      <c r="A114" s="243"/>
      <c r="B114" s="40">
        <v>2008</v>
      </c>
      <c r="C114" s="20">
        <v>0.47</v>
      </c>
      <c r="D114" s="20">
        <v>0.28999999999999998</v>
      </c>
      <c r="E114" s="20">
        <v>0.22</v>
      </c>
      <c r="F114" s="20">
        <v>0.23</v>
      </c>
      <c r="G114" s="20">
        <v>0.24</v>
      </c>
      <c r="H114" s="20">
        <v>0.25</v>
      </c>
      <c r="I114" s="20">
        <v>0.67</v>
      </c>
      <c r="J114" s="20">
        <v>0.37</v>
      </c>
      <c r="K114" s="20">
        <v>0.55000000000000004</v>
      </c>
      <c r="L114" s="21">
        <v>0.65</v>
      </c>
    </row>
    <row r="115" spans="1:12" x14ac:dyDescent="0.25">
      <c r="A115" s="243"/>
      <c r="B115" s="40">
        <v>2009</v>
      </c>
      <c r="C115" s="20">
        <v>0.39</v>
      </c>
      <c r="D115" s="20">
        <v>0.25</v>
      </c>
      <c r="E115" s="20">
        <v>0.18</v>
      </c>
      <c r="F115" s="20">
        <v>0.18</v>
      </c>
      <c r="G115" s="20">
        <v>0.19</v>
      </c>
      <c r="H115" s="20">
        <v>0.19</v>
      </c>
      <c r="I115" s="20">
        <v>0.44</v>
      </c>
      <c r="J115" s="20">
        <v>0.34</v>
      </c>
      <c r="K115" s="20">
        <v>0.45</v>
      </c>
      <c r="L115" s="21">
        <v>0.59</v>
      </c>
    </row>
    <row r="116" spans="1:12" x14ac:dyDescent="0.25">
      <c r="A116" s="243"/>
      <c r="B116" s="40">
        <v>2010</v>
      </c>
      <c r="C116" s="20">
        <v>0.43</v>
      </c>
      <c r="D116" s="20">
        <v>0.28999999999999998</v>
      </c>
      <c r="E116" s="20">
        <v>0.22</v>
      </c>
      <c r="F116" s="20">
        <v>0.2</v>
      </c>
      <c r="G116" s="20">
        <v>0.23</v>
      </c>
      <c r="H116" s="20">
        <v>0.25</v>
      </c>
      <c r="I116" s="20">
        <v>0.47</v>
      </c>
      <c r="J116" s="20">
        <v>0.21</v>
      </c>
      <c r="K116" s="20">
        <v>0.47</v>
      </c>
      <c r="L116" s="21">
        <v>0.67</v>
      </c>
    </row>
    <row r="117" spans="1:12" x14ac:dyDescent="0.25">
      <c r="A117" s="249"/>
      <c r="B117" s="40">
        <v>2011</v>
      </c>
      <c r="C117" s="20">
        <v>0.41</v>
      </c>
      <c r="D117" s="20">
        <v>0.26</v>
      </c>
      <c r="E117" s="20">
        <v>0.21</v>
      </c>
      <c r="F117" s="20">
        <v>0.17</v>
      </c>
      <c r="G117" s="20">
        <v>0.19</v>
      </c>
      <c r="H117" s="20">
        <v>0.21</v>
      </c>
      <c r="I117" s="20">
        <v>0.34</v>
      </c>
      <c r="J117" s="20">
        <v>0.31</v>
      </c>
      <c r="K117" s="20">
        <v>0.4</v>
      </c>
      <c r="L117" s="21">
        <v>0.6</v>
      </c>
    </row>
    <row r="118" spans="1:12" x14ac:dyDescent="0.25">
      <c r="A118" s="242" t="s">
        <v>90</v>
      </c>
      <c r="B118" s="40">
        <v>2001</v>
      </c>
      <c r="C118" s="20">
        <v>0.63</v>
      </c>
      <c r="D118" s="20">
        <v>0.18</v>
      </c>
      <c r="E118" s="20">
        <v>0.66</v>
      </c>
      <c r="F118" s="20">
        <v>0.24</v>
      </c>
      <c r="G118" s="20">
        <v>0.28999999999999998</v>
      </c>
      <c r="H118" s="20">
        <v>0.39</v>
      </c>
      <c r="I118" s="20">
        <v>0.68</v>
      </c>
      <c r="J118" s="20">
        <v>0.83</v>
      </c>
      <c r="K118" s="20">
        <v>0.47</v>
      </c>
      <c r="L118" s="21">
        <v>0.65</v>
      </c>
    </row>
    <row r="119" spans="1:12" x14ac:dyDescent="0.25">
      <c r="A119" s="243"/>
      <c r="B119" s="40">
        <v>2002</v>
      </c>
      <c r="C119" s="20">
        <v>0.63</v>
      </c>
      <c r="D119" s="20">
        <v>0.2</v>
      </c>
      <c r="E119" s="20">
        <v>0.66</v>
      </c>
      <c r="F119" s="20">
        <v>0.24</v>
      </c>
      <c r="G119" s="20">
        <v>0.3</v>
      </c>
      <c r="H119" s="20">
        <v>0.39</v>
      </c>
      <c r="I119" s="20">
        <v>0.69</v>
      </c>
      <c r="J119" s="20">
        <v>0.91</v>
      </c>
      <c r="K119" s="20">
        <v>0.6</v>
      </c>
      <c r="L119" s="21">
        <v>0.64</v>
      </c>
    </row>
    <row r="120" spans="1:12" x14ac:dyDescent="0.25">
      <c r="A120" s="243"/>
      <c r="B120" s="40">
        <v>2003</v>
      </c>
      <c r="C120" s="20">
        <v>0.56000000000000005</v>
      </c>
      <c r="D120" s="20">
        <v>0.18</v>
      </c>
      <c r="E120" s="20">
        <v>0.59</v>
      </c>
      <c r="F120" s="20">
        <v>0.23</v>
      </c>
      <c r="G120" s="20">
        <v>0.28000000000000003</v>
      </c>
      <c r="H120" s="20">
        <v>0.46</v>
      </c>
      <c r="I120" s="20">
        <v>0.77</v>
      </c>
      <c r="J120" s="20">
        <v>0.79</v>
      </c>
      <c r="K120" s="20">
        <v>0.51</v>
      </c>
      <c r="L120" s="21">
        <v>0.59</v>
      </c>
    </row>
    <row r="121" spans="1:12" x14ac:dyDescent="0.25">
      <c r="A121" s="243"/>
      <c r="B121" s="40">
        <v>2004</v>
      </c>
      <c r="C121" s="20">
        <v>0.51</v>
      </c>
      <c r="D121" s="20">
        <v>0.15</v>
      </c>
      <c r="E121" s="20">
        <v>0.6</v>
      </c>
      <c r="F121" s="20">
        <v>0.23</v>
      </c>
      <c r="G121" s="20">
        <v>0.27</v>
      </c>
      <c r="H121" s="20">
        <v>0.43</v>
      </c>
      <c r="I121" s="20">
        <v>0.53</v>
      </c>
      <c r="J121" s="20">
        <v>1.04</v>
      </c>
      <c r="K121" s="20">
        <v>0.42</v>
      </c>
      <c r="L121" s="21">
        <v>0.6</v>
      </c>
    </row>
    <row r="122" spans="1:12" x14ac:dyDescent="0.25">
      <c r="A122" s="243"/>
      <c r="B122" s="40">
        <v>2005</v>
      </c>
      <c r="C122" s="20">
        <v>0.45</v>
      </c>
      <c r="D122" s="20">
        <v>0.13</v>
      </c>
      <c r="E122" s="20">
        <v>0.53</v>
      </c>
      <c r="F122" s="20">
        <v>0.2</v>
      </c>
      <c r="G122" s="20">
        <v>0.25</v>
      </c>
      <c r="H122" s="20">
        <v>0.31</v>
      </c>
      <c r="I122" s="20">
        <v>0.57999999999999996</v>
      </c>
      <c r="J122" s="20">
        <v>1.24</v>
      </c>
      <c r="K122" s="20">
        <v>0.39</v>
      </c>
      <c r="L122" s="21">
        <v>0.56999999999999995</v>
      </c>
    </row>
    <row r="123" spans="1:12" x14ac:dyDescent="0.25">
      <c r="A123" s="243"/>
      <c r="B123" s="40">
        <v>2006</v>
      </c>
      <c r="C123" s="20">
        <v>0.41</v>
      </c>
      <c r="D123" s="20">
        <v>0.14000000000000001</v>
      </c>
      <c r="E123" s="20">
        <v>0.48</v>
      </c>
      <c r="F123" s="20">
        <v>0.18</v>
      </c>
      <c r="G123" s="20">
        <v>0.22</v>
      </c>
      <c r="H123" s="20">
        <v>0.28000000000000003</v>
      </c>
      <c r="I123" s="20">
        <v>0.68</v>
      </c>
      <c r="J123" s="20">
        <v>0.61</v>
      </c>
      <c r="K123" s="20">
        <v>0.41</v>
      </c>
      <c r="L123" s="21">
        <v>0.53</v>
      </c>
    </row>
    <row r="124" spans="1:12" x14ac:dyDescent="0.25">
      <c r="A124" s="243"/>
      <c r="B124" s="40">
        <v>2007</v>
      </c>
      <c r="C124" s="20">
        <v>0.37</v>
      </c>
      <c r="D124" s="20">
        <v>0.13</v>
      </c>
      <c r="E124" s="20">
        <v>0.44</v>
      </c>
      <c r="F124" s="20">
        <v>0.18</v>
      </c>
      <c r="G124" s="20">
        <v>0.21</v>
      </c>
      <c r="H124" s="20">
        <v>0.33</v>
      </c>
      <c r="I124" s="20">
        <v>0.69</v>
      </c>
      <c r="J124" s="20">
        <v>1.21</v>
      </c>
      <c r="K124" s="20">
        <v>0.36</v>
      </c>
      <c r="L124" s="21">
        <v>0.49</v>
      </c>
    </row>
    <row r="125" spans="1:12" x14ac:dyDescent="0.25">
      <c r="A125" s="243"/>
      <c r="B125" s="40">
        <v>2008</v>
      </c>
      <c r="C125" s="20">
        <v>0.35</v>
      </c>
      <c r="D125" s="20">
        <v>0.12</v>
      </c>
      <c r="E125" s="20">
        <v>0.39</v>
      </c>
      <c r="F125" s="20">
        <v>0.16</v>
      </c>
      <c r="G125" s="20">
        <v>0.2</v>
      </c>
      <c r="H125" s="20">
        <v>0.28000000000000003</v>
      </c>
      <c r="I125" s="20">
        <v>0.71</v>
      </c>
      <c r="J125" s="20">
        <v>0.7</v>
      </c>
      <c r="K125" s="20">
        <v>0.56999999999999995</v>
      </c>
      <c r="L125" s="21">
        <v>0.45</v>
      </c>
    </row>
    <row r="126" spans="1:12" x14ac:dyDescent="0.25">
      <c r="A126" s="243"/>
      <c r="B126" s="40">
        <v>2009</v>
      </c>
      <c r="C126" s="20">
        <v>0.27</v>
      </c>
      <c r="D126" s="20">
        <v>0.1</v>
      </c>
      <c r="E126" s="20">
        <v>0.27</v>
      </c>
      <c r="F126" s="20">
        <v>0.12</v>
      </c>
      <c r="G126" s="20">
        <v>0.15</v>
      </c>
      <c r="H126" s="20">
        <v>0.19</v>
      </c>
      <c r="I126" s="20">
        <v>0.54</v>
      </c>
      <c r="J126" s="20">
        <v>0.63</v>
      </c>
      <c r="K126" s="20">
        <v>0.25</v>
      </c>
      <c r="L126" s="21">
        <v>0.36</v>
      </c>
    </row>
    <row r="127" spans="1:12" x14ac:dyDescent="0.25">
      <c r="A127" s="243"/>
      <c r="B127" s="40">
        <v>2010</v>
      </c>
      <c r="C127" s="20">
        <v>0.3</v>
      </c>
      <c r="D127" s="20">
        <v>0.12</v>
      </c>
      <c r="E127" s="20">
        <v>0.33</v>
      </c>
      <c r="F127" s="20">
        <v>0.14000000000000001</v>
      </c>
      <c r="G127" s="20">
        <v>0.17</v>
      </c>
      <c r="H127" s="20">
        <v>0.31</v>
      </c>
      <c r="I127" s="20">
        <v>0.49</v>
      </c>
      <c r="J127" s="20">
        <v>0.56000000000000005</v>
      </c>
      <c r="K127" s="20">
        <v>0.47</v>
      </c>
      <c r="L127" s="21">
        <v>0.48</v>
      </c>
    </row>
    <row r="128" spans="1:12" ht="15.75" thickBot="1" x14ac:dyDescent="0.3">
      <c r="A128" s="244"/>
      <c r="B128" s="43">
        <v>2011</v>
      </c>
      <c r="C128" s="22">
        <v>0.28999999999999998</v>
      </c>
      <c r="D128" s="22">
        <v>0.11</v>
      </c>
      <c r="E128" s="22">
        <v>0.34</v>
      </c>
      <c r="F128" s="22">
        <v>0.13</v>
      </c>
      <c r="G128" s="22">
        <v>0.17</v>
      </c>
      <c r="H128" s="22">
        <v>0.21</v>
      </c>
      <c r="I128" s="22">
        <v>0.55000000000000004</v>
      </c>
      <c r="J128" s="22">
        <v>0.54</v>
      </c>
      <c r="K128" s="22">
        <v>0.34</v>
      </c>
      <c r="L128" s="23">
        <v>0.48</v>
      </c>
    </row>
    <row r="129" spans="1:12" x14ac:dyDescent="0.25">
      <c r="A129" s="15"/>
    </row>
    <row r="131" spans="1:12" x14ac:dyDescent="0.25">
      <c r="A131" s="44"/>
      <c r="B131" s="44"/>
      <c r="C131" s="44"/>
      <c r="D131" s="44"/>
      <c r="E131" s="44"/>
      <c r="F131" s="44"/>
      <c r="G131" s="44"/>
      <c r="H131" s="44"/>
      <c r="I131" s="44"/>
      <c r="J131" s="44"/>
      <c r="K131" s="44"/>
      <c r="L131" s="44"/>
    </row>
    <row r="133" spans="1:12" x14ac:dyDescent="0.25">
      <c r="A133" s="15"/>
    </row>
    <row r="134" spans="1:12" x14ac:dyDescent="0.25">
      <c r="A134" s="18"/>
    </row>
    <row r="135" spans="1:12" ht="15.75" thickBot="1" x14ac:dyDescent="0.3">
      <c r="A135" s="250" t="s">
        <v>2</v>
      </c>
      <c r="B135" s="250"/>
      <c r="C135" s="250"/>
      <c r="D135" s="250"/>
      <c r="E135" s="250"/>
      <c r="F135" s="250"/>
      <c r="G135" s="250"/>
      <c r="H135" s="250"/>
      <c r="I135" s="250"/>
      <c r="J135" s="250"/>
      <c r="K135" s="250"/>
      <c r="L135" s="250"/>
    </row>
    <row r="136" spans="1:12" ht="14.45" customHeight="1" x14ac:dyDescent="0.25">
      <c r="A136" s="251"/>
      <c r="B136" s="252"/>
      <c r="C136" s="257" t="s">
        <v>160</v>
      </c>
      <c r="D136" s="258"/>
      <c r="E136" s="258"/>
      <c r="F136" s="258"/>
      <c r="G136" s="258"/>
      <c r="H136" s="258"/>
      <c r="I136" s="258"/>
      <c r="J136" s="258"/>
      <c r="K136" s="258"/>
      <c r="L136" s="259"/>
    </row>
    <row r="137" spans="1:12" ht="14.45" customHeight="1" x14ac:dyDescent="0.25">
      <c r="A137" s="253"/>
      <c r="B137" s="254"/>
      <c r="C137" s="260" t="s">
        <v>161</v>
      </c>
      <c r="D137" s="261"/>
      <c r="E137" s="261"/>
      <c r="F137" s="261"/>
      <c r="G137" s="262"/>
      <c r="H137" s="260" t="s">
        <v>91</v>
      </c>
      <c r="I137" s="261"/>
      <c r="J137" s="261"/>
      <c r="K137" s="261"/>
      <c r="L137" s="263"/>
    </row>
    <row r="138" spans="1:12" ht="30" x14ac:dyDescent="0.25">
      <c r="A138" s="255"/>
      <c r="B138" s="256"/>
      <c r="C138" s="40" t="s">
        <v>3</v>
      </c>
      <c r="D138" s="40" t="s">
        <v>10</v>
      </c>
      <c r="E138" s="40" t="s">
        <v>4</v>
      </c>
      <c r="F138" s="40" t="s">
        <v>6</v>
      </c>
      <c r="G138" s="40" t="s">
        <v>14</v>
      </c>
      <c r="H138" s="40" t="s">
        <v>9</v>
      </c>
      <c r="I138" s="40" t="s">
        <v>5</v>
      </c>
      <c r="J138" s="40" t="s">
        <v>11</v>
      </c>
      <c r="K138" s="40" t="s">
        <v>12</v>
      </c>
      <c r="L138" s="45" t="s">
        <v>13</v>
      </c>
    </row>
    <row r="139" spans="1:12" ht="30" x14ac:dyDescent="0.25">
      <c r="A139" s="39" t="s">
        <v>204</v>
      </c>
      <c r="B139" s="40"/>
      <c r="C139" s="245">
        <v>1.85</v>
      </c>
      <c r="D139" s="245">
        <v>1.92</v>
      </c>
      <c r="E139" s="245">
        <v>2.4300000000000002</v>
      </c>
      <c r="F139" s="245">
        <v>0.78</v>
      </c>
      <c r="G139" s="245">
        <v>1.34</v>
      </c>
      <c r="H139" s="245">
        <v>1.1299999999999999</v>
      </c>
      <c r="I139" s="245">
        <v>1.82</v>
      </c>
      <c r="J139" s="245">
        <v>1.22</v>
      </c>
      <c r="K139" s="245">
        <v>5.13</v>
      </c>
      <c r="L139" s="247">
        <v>1.69</v>
      </c>
    </row>
    <row r="140" spans="1:12" x14ac:dyDescent="0.25">
      <c r="A140" s="242" t="s">
        <v>88</v>
      </c>
      <c r="B140" s="40">
        <v>2001</v>
      </c>
      <c r="C140" s="246"/>
      <c r="D140" s="246"/>
      <c r="E140" s="246"/>
      <c r="F140" s="246"/>
      <c r="G140" s="246"/>
      <c r="H140" s="246"/>
      <c r="I140" s="246"/>
      <c r="J140" s="246"/>
      <c r="K140" s="246"/>
      <c r="L140" s="248"/>
    </row>
    <row r="141" spans="1:12" x14ac:dyDescent="0.25">
      <c r="A141" s="243"/>
      <c r="B141" s="40">
        <v>2002</v>
      </c>
      <c r="C141" s="20">
        <v>1.77</v>
      </c>
      <c r="D141" s="20">
        <v>1.88</v>
      </c>
      <c r="E141" s="20">
        <v>2.25</v>
      </c>
      <c r="F141" s="20">
        <v>0.75</v>
      </c>
      <c r="G141" s="20">
        <v>1.35</v>
      </c>
      <c r="H141" s="20">
        <v>1.03</v>
      </c>
      <c r="I141" s="20">
        <v>1.69</v>
      </c>
      <c r="J141" s="20">
        <v>1.3</v>
      </c>
      <c r="K141" s="20">
        <v>6.33</v>
      </c>
      <c r="L141" s="21">
        <v>1.97</v>
      </c>
    </row>
    <row r="142" spans="1:12" x14ac:dyDescent="0.25">
      <c r="A142" s="243"/>
      <c r="B142" s="40">
        <v>2003</v>
      </c>
      <c r="C142" s="20">
        <v>1.47</v>
      </c>
      <c r="D142" s="20">
        <v>1.76</v>
      </c>
      <c r="E142" s="20">
        <v>1.95</v>
      </c>
      <c r="F142" s="20">
        <v>0.67</v>
      </c>
      <c r="G142" s="20">
        <v>1.22</v>
      </c>
      <c r="H142" s="20">
        <v>1.1000000000000001</v>
      </c>
      <c r="I142" s="20">
        <v>1.6</v>
      </c>
      <c r="J142" s="20">
        <v>0.97</v>
      </c>
      <c r="K142" s="20">
        <v>6.41</v>
      </c>
      <c r="L142" s="21">
        <v>1.69</v>
      </c>
    </row>
    <row r="143" spans="1:12" x14ac:dyDescent="0.25">
      <c r="A143" s="243"/>
      <c r="B143" s="40">
        <v>2004</v>
      </c>
      <c r="C143" s="20">
        <v>1.31</v>
      </c>
      <c r="D143" s="20">
        <v>1.69</v>
      </c>
      <c r="E143" s="20">
        <v>1.85</v>
      </c>
      <c r="F143" s="20">
        <v>0.64</v>
      </c>
      <c r="G143" s="20">
        <v>1.07</v>
      </c>
      <c r="H143" s="20">
        <v>0.99</v>
      </c>
      <c r="I143" s="20">
        <v>1.53</v>
      </c>
      <c r="J143" s="20">
        <v>1</v>
      </c>
      <c r="K143" s="20">
        <v>6.11</v>
      </c>
      <c r="L143" s="21">
        <v>1.4</v>
      </c>
    </row>
    <row r="144" spans="1:12" x14ac:dyDescent="0.25">
      <c r="A144" s="243"/>
      <c r="B144" s="40">
        <v>2005</v>
      </c>
      <c r="C144" s="20">
        <v>1.21</v>
      </c>
      <c r="D144" s="20">
        <v>1.53</v>
      </c>
      <c r="E144" s="20">
        <v>1.68</v>
      </c>
      <c r="F144" s="20">
        <v>0.57999999999999996</v>
      </c>
      <c r="G144" s="20">
        <v>0.99</v>
      </c>
      <c r="H144" s="20">
        <v>0.77</v>
      </c>
      <c r="I144" s="20">
        <v>1.2</v>
      </c>
      <c r="J144" s="20">
        <v>0.95</v>
      </c>
      <c r="K144" s="20">
        <v>5.45</v>
      </c>
      <c r="L144" s="21">
        <v>1.39</v>
      </c>
    </row>
    <row r="145" spans="1:12" x14ac:dyDescent="0.25">
      <c r="A145" s="243"/>
      <c r="B145" s="40">
        <v>2006</v>
      </c>
      <c r="C145" s="20">
        <v>1.03</v>
      </c>
      <c r="D145" s="20">
        <v>1.46</v>
      </c>
      <c r="E145" s="20">
        <v>1.58</v>
      </c>
      <c r="F145" s="20">
        <v>0.54</v>
      </c>
      <c r="G145" s="20">
        <v>0.89</v>
      </c>
      <c r="H145" s="20">
        <v>0.75</v>
      </c>
      <c r="I145" s="20">
        <v>1.1299999999999999</v>
      </c>
      <c r="J145" s="20">
        <v>1.06</v>
      </c>
      <c r="K145" s="20">
        <v>6.04</v>
      </c>
      <c r="L145" s="21">
        <v>1.38</v>
      </c>
    </row>
    <row r="146" spans="1:12" x14ac:dyDescent="0.25">
      <c r="A146" s="243"/>
      <c r="B146" s="40">
        <v>2007</v>
      </c>
      <c r="C146" s="20">
        <v>0.95</v>
      </c>
      <c r="D146" s="20">
        <v>1.33</v>
      </c>
      <c r="E146" s="20">
        <v>1.41</v>
      </c>
      <c r="F146" s="20">
        <v>0.5</v>
      </c>
      <c r="G146" s="20">
        <v>0.83</v>
      </c>
      <c r="H146" s="20">
        <v>0.61</v>
      </c>
      <c r="I146" s="20">
        <v>0.98</v>
      </c>
      <c r="J146" s="20">
        <v>0.52</v>
      </c>
      <c r="K146" s="20">
        <v>6.34</v>
      </c>
      <c r="L146" s="21">
        <v>1.25</v>
      </c>
    </row>
    <row r="147" spans="1:12" x14ac:dyDescent="0.25">
      <c r="A147" s="243"/>
      <c r="B147" s="40">
        <v>2008</v>
      </c>
      <c r="C147" s="20">
        <v>0.78</v>
      </c>
      <c r="D147" s="20">
        <v>1.21</v>
      </c>
      <c r="E147" s="20">
        <v>1.19</v>
      </c>
      <c r="F147" s="20">
        <v>0.44</v>
      </c>
      <c r="G147" s="20">
        <v>0.73</v>
      </c>
      <c r="H147" s="20">
        <v>0.73</v>
      </c>
      <c r="I147" s="20">
        <v>0.88</v>
      </c>
      <c r="J147" s="20">
        <v>0.67</v>
      </c>
      <c r="K147" s="20">
        <v>5.29</v>
      </c>
      <c r="L147" s="21">
        <v>1.1100000000000001</v>
      </c>
    </row>
    <row r="148" spans="1:12" x14ac:dyDescent="0.25">
      <c r="A148" s="243"/>
      <c r="B148" s="40">
        <v>2009</v>
      </c>
      <c r="C148" s="20">
        <v>0.72</v>
      </c>
      <c r="D148" s="20">
        <v>1.1499999999999999</v>
      </c>
      <c r="E148" s="20">
        <v>1.01</v>
      </c>
      <c r="F148" s="20">
        <v>0.37</v>
      </c>
      <c r="G148" s="20">
        <v>0.64</v>
      </c>
      <c r="H148" s="20">
        <v>0.47</v>
      </c>
      <c r="I148" s="20">
        <v>1</v>
      </c>
      <c r="J148" s="20">
        <v>0.44</v>
      </c>
      <c r="K148" s="20">
        <v>5.01</v>
      </c>
      <c r="L148" s="21">
        <v>1</v>
      </c>
    </row>
    <row r="149" spans="1:12" x14ac:dyDescent="0.25">
      <c r="A149" s="243"/>
      <c r="B149" s="40">
        <v>2010</v>
      </c>
      <c r="C149" s="20">
        <v>0.7</v>
      </c>
      <c r="D149" s="20">
        <v>1.1000000000000001</v>
      </c>
      <c r="E149" s="20">
        <v>1.04</v>
      </c>
      <c r="F149" s="20">
        <v>0.39</v>
      </c>
      <c r="G149" s="20">
        <v>0.67</v>
      </c>
      <c r="H149" s="20">
        <v>0.44</v>
      </c>
      <c r="I149" s="20">
        <v>0.95</v>
      </c>
      <c r="J149" s="20">
        <v>0.63</v>
      </c>
      <c r="K149" s="20">
        <v>4.6500000000000004</v>
      </c>
      <c r="L149" s="21">
        <v>1.01</v>
      </c>
    </row>
    <row r="150" spans="1:12" x14ac:dyDescent="0.25">
      <c r="A150" s="249"/>
      <c r="B150" s="40">
        <v>2011</v>
      </c>
      <c r="C150" s="20">
        <v>0.66</v>
      </c>
      <c r="D150" s="20">
        <v>1.01</v>
      </c>
      <c r="E150" s="20">
        <v>1</v>
      </c>
      <c r="F150" s="20">
        <v>0.37</v>
      </c>
      <c r="G150" s="20">
        <v>0.65</v>
      </c>
      <c r="H150" s="20">
        <v>0.45</v>
      </c>
      <c r="I150" s="20">
        <v>0.99</v>
      </c>
      <c r="J150" s="20">
        <v>0.71</v>
      </c>
      <c r="K150" s="20">
        <v>4.3600000000000003</v>
      </c>
      <c r="L150" s="21">
        <v>1.04</v>
      </c>
    </row>
    <row r="151" spans="1:12" x14ac:dyDescent="0.25">
      <c r="A151" s="242" t="s">
        <v>89</v>
      </c>
      <c r="B151" s="40">
        <v>2001</v>
      </c>
      <c r="C151" s="20">
        <v>2.2599999999999998</v>
      </c>
      <c r="D151" s="20">
        <v>1.37</v>
      </c>
      <c r="E151" s="20">
        <v>1.38</v>
      </c>
      <c r="F151" s="20">
        <v>1.17</v>
      </c>
      <c r="G151" s="20">
        <v>1.27</v>
      </c>
      <c r="H151" s="20">
        <v>1.71</v>
      </c>
      <c r="I151" s="20">
        <v>2.06</v>
      </c>
      <c r="J151" s="20">
        <v>2.0099999999999998</v>
      </c>
      <c r="K151" s="20">
        <v>1.98</v>
      </c>
      <c r="L151" s="21">
        <v>2.0699999999999998</v>
      </c>
    </row>
    <row r="152" spans="1:12" x14ac:dyDescent="0.25">
      <c r="A152" s="243"/>
      <c r="B152" s="40">
        <v>2002</v>
      </c>
      <c r="C152" s="20">
        <v>2.21</v>
      </c>
      <c r="D152" s="20">
        <v>1.39</v>
      </c>
      <c r="E152" s="20">
        <v>1.34</v>
      </c>
      <c r="F152" s="20">
        <v>1.1499999999999999</v>
      </c>
      <c r="G152" s="20">
        <v>1.28</v>
      </c>
      <c r="H152" s="20">
        <v>1.58</v>
      </c>
      <c r="I152" s="20">
        <v>2.25</v>
      </c>
      <c r="J152" s="20">
        <v>1.3</v>
      </c>
      <c r="K152" s="20">
        <v>2.36</v>
      </c>
      <c r="L152" s="21">
        <v>2.25</v>
      </c>
    </row>
    <row r="153" spans="1:12" x14ac:dyDescent="0.25">
      <c r="A153" s="243"/>
      <c r="B153" s="40">
        <v>2003</v>
      </c>
      <c r="C153" s="20">
        <v>2.13</v>
      </c>
      <c r="D153" s="20">
        <v>1.45</v>
      </c>
      <c r="E153" s="20">
        <v>1.32</v>
      </c>
      <c r="F153" s="20">
        <v>1.1399999999999999</v>
      </c>
      <c r="G153" s="20">
        <v>1.32</v>
      </c>
      <c r="H153" s="20">
        <v>1.3</v>
      </c>
      <c r="I153" s="20">
        <v>2.39</v>
      </c>
      <c r="J153" s="20">
        <v>1.58</v>
      </c>
      <c r="K153" s="20">
        <v>2.4900000000000002</v>
      </c>
      <c r="L153" s="21">
        <v>2.25</v>
      </c>
    </row>
    <row r="154" spans="1:12" x14ac:dyDescent="0.25">
      <c r="A154" s="243"/>
      <c r="B154" s="40">
        <v>2004</v>
      </c>
      <c r="C154" s="20">
        <v>1.89</v>
      </c>
      <c r="D154" s="20">
        <v>1.38</v>
      </c>
      <c r="E154" s="20">
        <v>1.23</v>
      </c>
      <c r="F154" s="20">
        <v>1.05</v>
      </c>
      <c r="G154" s="20">
        <v>1.1599999999999999</v>
      </c>
      <c r="H154" s="20">
        <v>1.4</v>
      </c>
      <c r="I154" s="20">
        <v>1.89</v>
      </c>
      <c r="J154" s="20">
        <v>1.88</v>
      </c>
      <c r="K154" s="20">
        <v>2.3199999999999998</v>
      </c>
      <c r="L154" s="21">
        <v>1.98</v>
      </c>
    </row>
    <row r="155" spans="1:12" x14ac:dyDescent="0.25">
      <c r="A155" s="243"/>
      <c r="B155" s="40">
        <v>2005</v>
      </c>
      <c r="C155" s="20">
        <v>1.69</v>
      </c>
      <c r="D155" s="20">
        <v>1.31</v>
      </c>
      <c r="E155" s="20">
        <v>1.1299999999999999</v>
      </c>
      <c r="F155" s="20">
        <v>0.94</v>
      </c>
      <c r="G155" s="20">
        <v>1.1100000000000001</v>
      </c>
      <c r="H155" s="20">
        <v>1.33</v>
      </c>
      <c r="I155" s="20">
        <v>2.33</v>
      </c>
      <c r="J155" s="20">
        <v>1.64</v>
      </c>
      <c r="K155" s="20">
        <v>2.3199999999999998</v>
      </c>
      <c r="L155" s="21">
        <v>1.98</v>
      </c>
    </row>
    <row r="156" spans="1:12" x14ac:dyDescent="0.25">
      <c r="A156" s="243"/>
      <c r="B156" s="40">
        <v>2006</v>
      </c>
      <c r="C156" s="20">
        <v>1.48</v>
      </c>
      <c r="D156" s="20">
        <v>1.1599999999999999</v>
      </c>
      <c r="E156" s="20">
        <v>1.01</v>
      </c>
      <c r="F156" s="20">
        <v>0.84</v>
      </c>
      <c r="G156" s="20">
        <v>0.93</v>
      </c>
      <c r="H156" s="20">
        <v>1.0900000000000001</v>
      </c>
      <c r="I156" s="20">
        <v>1.38</v>
      </c>
      <c r="J156" s="20">
        <v>1.35</v>
      </c>
      <c r="K156" s="20">
        <v>1.49</v>
      </c>
      <c r="L156" s="21">
        <v>1.73</v>
      </c>
    </row>
    <row r="157" spans="1:12" x14ac:dyDescent="0.25">
      <c r="A157" s="243"/>
      <c r="B157" s="40">
        <v>2007</v>
      </c>
      <c r="C157" s="20">
        <v>1.43</v>
      </c>
      <c r="D157" s="20">
        <v>1.31</v>
      </c>
      <c r="E157" s="20">
        <v>1</v>
      </c>
      <c r="F157" s="20">
        <v>0.87</v>
      </c>
      <c r="G157" s="20">
        <v>0.98</v>
      </c>
      <c r="H157" s="20">
        <v>0.95</v>
      </c>
      <c r="I157" s="20">
        <v>1.6</v>
      </c>
      <c r="J157" s="20">
        <v>1.47</v>
      </c>
      <c r="K157" s="20">
        <v>2.15</v>
      </c>
      <c r="L157" s="21">
        <v>1.9</v>
      </c>
    </row>
    <row r="158" spans="1:12" x14ac:dyDescent="0.25">
      <c r="A158" s="243"/>
      <c r="B158" s="40">
        <v>2008</v>
      </c>
      <c r="C158" s="20">
        <v>1.31</v>
      </c>
      <c r="D158" s="20">
        <v>1.33</v>
      </c>
      <c r="E158" s="20">
        <v>0.95</v>
      </c>
      <c r="F158" s="20">
        <v>0.85</v>
      </c>
      <c r="G158" s="20">
        <v>0.94</v>
      </c>
      <c r="H158" s="20">
        <v>1.03</v>
      </c>
      <c r="I158" s="20">
        <v>2.0099999999999998</v>
      </c>
      <c r="J158" s="20">
        <v>1.1499999999999999</v>
      </c>
      <c r="K158" s="20">
        <v>1.94</v>
      </c>
      <c r="L158" s="21">
        <v>1.84</v>
      </c>
    </row>
    <row r="159" spans="1:12" x14ac:dyDescent="0.25">
      <c r="A159" s="243"/>
      <c r="B159" s="40">
        <v>2009</v>
      </c>
      <c r="C159" s="20">
        <v>1.1000000000000001</v>
      </c>
      <c r="D159" s="20">
        <v>1.17</v>
      </c>
      <c r="E159" s="20">
        <v>0.77</v>
      </c>
      <c r="F159" s="20">
        <v>0.7</v>
      </c>
      <c r="G159" s="20">
        <v>0.81</v>
      </c>
      <c r="H159" s="20">
        <v>0.77</v>
      </c>
      <c r="I159" s="20">
        <v>1.8</v>
      </c>
      <c r="J159" s="20">
        <v>0.72</v>
      </c>
      <c r="K159" s="20">
        <v>2</v>
      </c>
      <c r="L159" s="21">
        <v>1.44</v>
      </c>
    </row>
    <row r="160" spans="1:12" x14ac:dyDescent="0.25">
      <c r="A160" s="243"/>
      <c r="B160" s="40">
        <v>2010</v>
      </c>
      <c r="C160" s="20">
        <v>1.0900000000000001</v>
      </c>
      <c r="D160" s="20">
        <v>1.1499999999999999</v>
      </c>
      <c r="E160" s="20">
        <v>0.82</v>
      </c>
      <c r="F160" s="20">
        <v>0.73</v>
      </c>
      <c r="G160" s="20">
        <v>0.83</v>
      </c>
      <c r="H160" s="20">
        <v>0.73</v>
      </c>
      <c r="I160" s="20">
        <v>1.55</v>
      </c>
      <c r="J160" s="20">
        <v>0.81</v>
      </c>
      <c r="K160" s="20">
        <v>1.89</v>
      </c>
      <c r="L160" s="21">
        <v>1.67</v>
      </c>
    </row>
    <row r="161" spans="1:12" x14ac:dyDescent="0.25">
      <c r="A161" s="249"/>
      <c r="B161" s="40">
        <v>2011</v>
      </c>
      <c r="C161" s="20">
        <v>1.07</v>
      </c>
      <c r="D161" s="20">
        <v>1.03</v>
      </c>
      <c r="E161" s="20">
        <v>0.79</v>
      </c>
      <c r="F161" s="20">
        <v>0.65</v>
      </c>
      <c r="G161" s="20">
        <v>0.75</v>
      </c>
      <c r="H161" s="20">
        <v>0.9</v>
      </c>
      <c r="I161" s="20">
        <v>1.7</v>
      </c>
      <c r="J161" s="20">
        <v>0.81</v>
      </c>
      <c r="K161" s="20">
        <v>1.55</v>
      </c>
      <c r="L161" s="21">
        <v>1.52</v>
      </c>
    </row>
    <row r="162" spans="1:12" x14ac:dyDescent="0.25">
      <c r="A162" s="242" t="s">
        <v>90</v>
      </c>
      <c r="B162" s="40">
        <v>2001</v>
      </c>
      <c r="C162" s="20">
        <v>6.14</v>
      </c>
      <c r="D162" s="20">
        <v>2.2599999999999998</v>
      </c>
      <c r="E162" s="20">
        <v>6.71</v>
      </c>
      <c r="F162" s="20">
        <v>2.61</v>
      </c>
      <c r="G162" s="20">
        <v>3.16</v>
      </c>
      <c r="H162" s="20">
        <v>4.01</v>
      </c>
      <c r="I162" s="20">
        <v>4.87</v>
      </c>
      <c r="J162" s="20">
        <v>4.57</v>
      </c>
      <c r="K162" s="20">
        <v>4.25</v>
      </c>
      <c r="L162" s="21">
        <v>3.14</v>
      </c>
    </row>
    <row r="163" spans="1:12" x14ac:dyDescent="0.25">
      <c r="A163" s="243"/>
      <c r="B163" s="40">
        <v>2002</v>
      </c>
      <c r="C163" s="20">
        <v>5.72</v>
      </c>
      <c r="D163" s="20">
        <v>2.23</v>
      </c>
      <c r="E163" s="20">
        <v>6.15</v>
      </c>
      <c r="F163" s="20">
        <v>2.54</v>
      </c>
      <c r="G163" s="20">
        <v>2.98</v>
      </c>
      <c r="H163" s="20">
        <v>3.95</v>
      </c>
      <c r="I163" s="20">
        <v>4.75</v>
      </c>
      <c r="J163" s="20">
        <v>3.73</v>
      </c>
      <c r="K163" s="20">
        <v>4.3</v>
      </c>
      <c r="L163" s="21">
        <v>3.27</v>
      </c>
    </row>
    <row r="164" spans="1:12" x14ac:dyDescent="0.25">
      <c r="A164" s="243"/>
      <c r="B164" s="40">
        <v>2003</v>
      </c>
      <c r="C164" s="20">
        <v>5.0199999999999996</v>
      </c>
      <c r="D164" s="20">
        <v>2.15</v>
      </c>
      <c r="E164" s="20">
        <v>5.41</v>
      </c>
      <c r="F164" s="20">
        <v>2.36</v>
      </c>
      <c r="G164" s="20">
        <v>2.78</v>
      </c>
      <c r="H164" s="20">
        <v>3.68</v>
      </c>
      <c r="I164" s="20">
        <v>4.9000000000000004</v>
      </c>
      <c r="J164" s="20">
        <v>4.13</v>
      </c>
      <c r="K164" s="20">
        <v>4.2699999999999996</v>
      </c>
      <c r="L164" s="21">
        <v>2.84</v>
      </c>
    </row>
    <row r="165" spans="1:12" x14ac:dyDescent="0.25">
      <c r="A165" s="243"/>
      <c r="B165" s="40">
        <v>2004</v>
      </c>
      <c r="C165" s="20">
        <v>4.55</v>
      </c>
      <c r="D165" s="20">
        <v>2.0099999999999998</v>
      </c>
      <c r="E165" s="20">
        <v>5.44</v>
      </c>
      <c r="F165" s="20">
        <v>2.25</v>
      </c>
      <c r="G165" s="20">
        <v>2.59</v>
      </c>
      <c r="H165" s="20">
        <v>3.59</v>
      </c>
      <c r="I165" s="20">
        <v>4.3600000000000003</v>
      </c>
      <c r="J165" s="20">
        <v>3.93</v>
      </c>
      <c r="K165" s="20">
        <v>4.32</v>
      </c>
      <c r="L165" s="21">
        <v>2.67</v>
      </c>
    </row>
    <row r="166" spans="1:12" x14ac:dyDescent="0.25">
      <c r="A166" s="243"/>
      <c r="B166" s="40">
        <v>2005</v>
      </c>
      <c r="C166" s="20">
        <v>4.25</v>
      </c>
      <c r="D166" s="20">
        <v>1.92</v>
      </c>
      <c r="E166" s="20">
        <v>5.35</v>
      </c>
      <c r="F166" s="20">
        <v>2.17</v>
      </c>
      <c r="G166" s="20">
        <v>2.5</v>
      </c>
      <c r="H166" s="20">
        <v>3.41</v>
      </c>
      <c r="I166" s="20">
        <v>4.24</v>
      </c>
      <c r="J166" s="20">
        <v>4.3</v>
      </c>
      <c r="K166" s="20">
        <v>3.3</v>
      </c>
      <c r="L166" s="21">
        <v>2.75</v>
      </c>
    </row>
    <row r="167" spans="1:12" x14ac:dyDescent="0.25">
      <c r="A167" s="243"/>
      <c r="B167" s="40">
        <v>2006</v>
      </c>
      <c r="C167" s="20">
        <v>3.74</v>
      </c>
      <c r="D167" s="20">
        <v>1.96</v>
      </c>
      <c r="E167" s="20">
        <v>4.93</v>
      </c>
      <c r="F167" s="20">
        <v>2.02</v>
      </c>
      <c r="G167" s="20">
        <v>2.29</v>
      </c>
      <c r="H167" s="20">
        <v>2.73</v>
      </c>
      <c r="I167" s="20">
        <v>3.87</v>
      </c>
      <c r="J167" s="20">
        <v>3.28</v>
      </c>
      <c r="K167" s="20">
        <v>3.58</v>
      </c>
      <c r="L167" s="21">
        <v>2.5299999999999998</v>
      </c>
    </row>
    <row r="168" spans="1:12" x14ac:dyDescent="0.25">
      <c r="A168" s="243"/>
      <c r="B168" s="40">
        <v>2007</v>
      </c>
      <c r="C168" s="20">
        <v>3.33</v>
      </c>
      <c r="D168" s="20">
        <v>1.86</v>
      </c>
      <c r="E168" s="20">
        <v>4.58</v>
      </c>
      <c r="F168" s="20">
        <v>1.84</v>
      </c>
      <c r="G168" s="20">
        <v>2.16</v>
      </c>
      <c r="H168" s="20">
        <v>2.48</v>
      </c>
      <c r="I168" s="20">
        <v>4.28</v>
      </c>
      <c r="J168" s="20">
        <v>3.9</v>
      </c>
      <c r="K168" s="20">
        <v>3.42</v>
      </c>
      <c r="L168" s="21">
        <v>2.38</v>
      </c>
    </row>
    <row r="169" spans="1:12" x14ac:dyDescent="0.25">
      <c r="A169" s="243"/>
      <c r="B169" s="40">
        <v>2008</v>
      </c>
      <c r="C169" s="20">
        <v>2.84</v>
      </c>
      <c r="D169" s="20">
        <v>1.73</v>
      </c>
      <c r="E169" s="20">
        <v>3.92</v>
      </c>
      <c r="F169" s="20">
        <v>1.65</v>
      </c>
      <c r="G169" s="20">
        <v>1.93</v>
      </c>
      <c r="H169" s="20">
        <v>2.2599999999999998</v>
      </c>
      <c r="I169" s="20">
        <v>3.89</v>
      </c>
      <c r="J169" s="20">
        <v>3.29</v>
      </c>
      <c r="K169" s="20">
        <v>3.52</v>
      </c>
      <c r="L169" s="21">
        <v>2.19</v>
      </c>
    </row>
    <row r="170" spans="1:12" x14ac:dyDescent="0.25">
      <c r="A170" s="243"/>
      <c r="B170" s="40">
        <v>2009</v>
      </c>
      <c r="C170" s="20">
        <v>2.4900000000000002</v>
      </c>
      <c r="D170" s="20">
        <v>1.68</v>
      </c>
      <c r="E170" s="20">
        <v>3.07</v>
      </c>
      <c r="F170" s="20">
        <v>1.37</v>
      </c>
      <c r="G170" s="20">
        <v>1.65</v>
      </c>
      <c r="H170" s="20">
        <v>1.96</v>
      </c>
      <c r="I170" s="20">
        <v>4.1900000000000004</v>
      </c>
      <c r="J170" s="20">
        <v>3.2</v>
      </c>
      <c r="K170" s="20">
        <v>3.18</v>
      </c>
      <c r="L170" s="21">
        <v>1.79</v>
      </c>
    </row>
    <row r="171" spans="1:12" x14ac:dyDescent="0.25">
      <c r="A171" s="243"/>
      <c r="B171" s="40">
        <v>2010</v>
      </c>
      <c r="C171" s="20">
        <v>2.4500000000000002</v>
      </c>
      <c r="D171" s="20">
        <v>1.67</v>
      </c>
      <c r="E171" s="20">
        <v>3.22</v>
      </c>
      <c r="F171" s="20">
        <v>1.44</v>
      </c>
      <c r="G171" s="20">
        <v>1.66</v>
      </c>
      <c r="H171" s="20">
        <v>2.19</v>
      </c>
      <c r="I171" s="20">
        <v>3.5</v>
      </c>
      <c r="J171" s="20">
        <v>2.1800000000000002</v>
      </c>
      <c r="K171" s="20">
        <v>2.84</v>
      </c>
      <c r="L171" s="21">
        <v>1.95</v>
      </c>
    </row>
    <row r="172" spans="1:12" ht="15.75" thickBot="1" x14ac:dyDescent="0.3">
      <c r="A172" s="244"/>
      <c r="B172" s="43">
        <v>2011</v>
      </c>
      <c r="C172" s="22">
        <v>2.33</v>
      </c>
      <c r="D172" s="22">
        <v>1.56</v>
      </c>
      <c r="E172" s="22">
        <v>3.34</v>
      </c>
      <c r="F172" s="22">
        <v>1.37</v>
      </c>
      <c r="G172" s="22">
        <v>1.65</v>
      </c>
      <c r="H172" s="22">
        <v>2</v>
      </c>
      <c r="I172" s="22">
        <v>3.04</v>
      </c>
      <c r="J172" s="22">
        <v>2.68</v>
      </c>
      <c r="K172" s="22">
        <v>2.5499999999999998</v>
      </c>
      <c r="L172" s="23">
        <v>2.0099999999999998</v>
      </c>
    </row>
    <row r="174" spans="1:12" x14ac:dyDescent="0.25">
      <c r="A174" s="15"/>
    </row>
    <row r="175" spans="1:12" x14ac:dyDescent="0.25">
      <c r="A175" t="s">
        <v>203</v>
      </c>
    </row>
  </sheetData>
  <customSheetViews>
    <customSheetView guid="{ED6A2164-0DE4-4745-81B6-C597EB3655F0}" scale="72" showPageBreaks="1" showGridLines="0" printArea="1" view="pageBreakPreview">
      <selection activeCell="L2" sqref="L2"/>
      <rowBreaks count="2" manualBreakCount="2">
        <brk id="30" min="12" max="25" man="1"/>
        <brk id="57" min="12" max="25" man="1"/>
      </rowBreaks>
      <colBreaks count="2" manualBreakCount="2">
        <brk id="39" max="46" man="1"/>
        <brk id="50" max="46" man="1"/>
      </colBreaks>
      <pageMargins left="0.75" right="0.75" top="1" bottom="1" header="0.5" footer="0.5"/>
      <pageSetup scale="71" orientation="portrait" r:id="rId1"/>
      <headerFooter>
        <oddHeader>&amp;LMSCC FIGURES</oddHeader>
        <oddFooter>&amp;L&amp;F/&amp;A&amp;CDRAFT - DO NOT DISTRIBUTE
&amp;P&amp;R&amp;D &amp;T</oddFooter>
      </headerFooter>
    </customSheetView>
  </customSheetViews>
  <mergeCells count="46">
    <mergeCell ref="A3:L3"/>
    <mergeCell ref="A4:B4"/>
    <mergeCell ref="A6:A16"/>
    <mergeCell ref="A18:A28"/>
    <mergeCell ref="A30:A40"/>
    <mergeCell ref="A47:L47"/>
    <mergeCell ref="A50:A60"/>
    <mergeCell ref="A48:B48"/>
    <mergeCell ref="A62:A72"/>
    <mergeCell ref="A74:A84"/>
    <mergeCell ref="A91:L91"/>
    <mergeCell ref="A92:B94"/>
    <mergeCell ref="C92:L92"/>
    <mergeCell ref="C93:G93"/>
    <mergeCell ref="H93:L93"/>
    <mergeCell ref="A107:A117"/>
    <mergeCell ref="C95:C96"/>
    <mergeCell ref="D95:D96"/>
    <mergeCell ref="E95:E96"/>
    <mergeCell ref="F95:F96"/>
    <mergeCell ref="I95:I96"/>
    <mergeCell ref="J95:J96"/>
    <mergeCell ref="K95:K96"/>
    <mergeCell ref="L95:L96"/>
    <mergeCell ref="A96:A106"/>
    <mergeCell ref="G95:G96"/>
    <mergeCell ref="H95:H96"/>
    <mergeCell ref="A118:A128"/>
    <mergeCell ref="A135:L135"/>
    <mergeCell ref="A136:B138"/>
    <mergeCell ref="C136:L136"/>
    <mergeCell ref="C137:G137"/>
    <mergeCell ref="H137:L137"/>
    <mergeCell ref="A162:A172"/>
    <mergeCell ref="I139:I140"/>
    <mergeCell ref="J139:J140"/>
    <mergeCell ref="K139:K140"/>
    <mergeCell ref="L139:L140"/>
    <mergeCell ref="A140:A150"/>
    <mergeCell ref="A151:A161"/>
    <mergeCell ref="C139:C140"/>
    <mergeCell ref="D139:D140"/>
    <mergeCell ref="E139:E140"/>
    <mergeCell ref="F139:F140"/>
    <mergeCell ref="G139:G140"/>
    <mergeCell ref="H139:H140"/>
  </mergeCells>
  <pageMargins left="0.75" right="0.75" top="1" bottom="1" header="0.5" footer="0.5"/>
  <pageSetup scale="71" orientation="portrait" r:id="rId2"/>
  <headerFooter>
    <oddHeader>&amp;LMSCC FIGURES</oddHeader>
    <oddFooter>&amp;L&amp;F/&amp;A&amp;CDRAFT - DO NOT DISTRIBUTE
&amp;P&amp;R&amp;D &amp;T</oddFooter>
  </headerFooter>
  <rowBreaks count="2" manualBreakCount="2">
    <brk id="30" min="12" max="25" man="1"/>
    <brk id="57" min="12" max="25" man="1"/>
  </rowBreaks>
  <colBreaks count="2" manualBreakCount="2">
    <brk id="39" max="46" man="1"/>
    <brk id="50" max="46"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T3&amp;T4_COUNT_POOLED_01--11</vt:lpstr>
      <vt:lpstr>T5 case definition counts</vt:lpstr>
      <vt:lpstr>T7_Rate_POOLED_01-11</vt:lpstr>
      <vt:lpstr>ST5 NAICS3_POOLED_LT</vt:lpstr>
      <vt:lpstr>T4_ERGO PI_NAICS4_25P00LT_01-11</vt:lpstr>
      <vt:lpstr>T5_STF PI_NAICS4_25PooLT_01-11</vt:lpstr>
      <vt:lpstr>T6_OTH PI_NAICS4_25PooLT_01-11</vt:lpstr>
      <vt:lpstr>FYI NORA SECTORS-Descriptive</vt:lpstr>
      <vt:lpstr>OLD F1 NORA_FIGURES_POOLED</vt:lpstr>
      <vt:lpstr>PIVOT TABLE N4LT</vt:lpstr>
      <vt:lpstr>FIGURES_POOLED</vt:lpstr>
      <vt:lpstr>FIGURES_POOLED!IDX</vt:lpstr>
      <vt:lpstr>'OLD F1 NORA_FIGURES_POOLED'!IDX</vt:lpstr>
      <vt:lpstr>'T3&amp;T4_COUNT_POOLED_01--11'!IDX</vt:lpstr>
      <vt:lpstr>'T4_ERGO PI_NAICS4_25P00LT_01-11'!IDX</vt:lpstr>
      <vt:lpstr>'T7_Rate_POOLED_01-11'!IDX</vt:lpstr>
      <vt:lpstr>FIGURES_POOLED!Print_Area</vt:lpstr>
      <vt:lpstr>'FYI NORA SECTORS-Descriptive'!Print_Area</vt:lpstr>
      <vt:lpstr>'OLD F1 NORA_FIGURES_POOLED'!Print_Area</vt:lpstr>
      <vt:lpstr>'ST5 NAICS3_POOLED_LT'!Print_Area</vt:lpstr>
      <vt:lpstr>'T3&amp;T4_COUNT_POOLED_01--11'!Print_Area</vt:lpstr>
      <vt:lpstr>'T4_ERGO PI_NAICS4_25P00LT_01-11'!Print_Area</vt:lpstr>
      <vt:lpstr>'T5 case definition counts'!Print_Area</vt:lpstr>
      <vt:lpstr>'T5_STF PI_NAICS4_25PooLT_01-11'!Print_Area</vt:lpstr>
      <vt:lpstr>'T6_OTH PI_NAICS4_25PooLT_01-11'!Print_Area</vt:lpstr>
      <vt:lpstr>'T7_Rate_POOLED_01-11'!Print_Area</vt:lpstr>
      <vt:lpstr>'FYI NORA SECTORS-Descriptive'!Print_Titles</vt:lpstr>
      <vt:lpstr>'ST5 NAICS3_POOLED_LT'!Print_Titles</vt:lpstr>
      <vt:lpstr>'T3&amp;T4_COUNT_POOLED_01--11'!Print_Titles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Alysha Meyers</dc:creator>
  <cp:lastModifiedBy>Meyers, Alysha R. (CDC/NIOSH/DSHEFS)</cp:lastModifiedBy>
  <cp:lastPrinted>2017-09-12T21:41:10Z</cp:lastPrinted>
  <dcterms:created xsi:type="dcterms:W3CDTF">2016-07-21T20:11:54Z</dcterms:created>
  <dcterms:modified xsi:type="dcterms:W3CDTF">2017-09-12T21:44:40Z</dcterms:modified>
</cp:coreProperties>
</file>