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dc.gov\project\NCHHSTP_BCSB_Data\BST_OTHER\PMET\Hilary\MSM\Concept proposal\Manuscript_SexuallyActive\Submission to AIDS &amp; Behavior\"/>
    </mc:Choice>
  </mc:AlternateContent>
  <bookViews>
    <workbookView xWindow="0" yWindow="0" windowWidth="25200" windowHeight="11145" tabRatio="750"/>
  </bookViews>
  <sheets>
    <sheet name="Supplemental Table A" sheetId="28" r:id="rId1"/>
  </sheets>
  <definedNames>
    <definedName name="_xlnm.Print_Area" localSheetId="0">'Supplemental Table A'!$B$1:$M$40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8" l="1"/>
  <c r="M39" i="28" s="1"/>
  <c r="D38" i="28"/>
  <c r="M38" i="28" s="1"/>
  <c r="D36" i="28"/>
  <c r="M36" i="28" s="1"/>
  <c r="D35" i="28"/>
  <c r="M35" i="28" s="1"/>
  <c r="D33" i="28"/>
  <c r="M33" i="28" s="1"/>
  <c r="D32" i="28"/>
  <c r="M32" i="28" s="1"/>
  <c r="D31" i="28"/>
  <c r="M31" i="28" s="1"/>
  <c r="D30" i="28"/>
  <c r="M30" i="28" s="1"/>
  <c r="D29" i="28"/>
  <c r="M29" i="28" s="1"/>
  <c r="D27" i="28"/>
  <c r="M27" i="28" s="1"/>
  <c r="D26" i="28"/>
  <c r="M26" i="28" s="1"/>
  <c r="D25" i="28"/>
  <c r="M25" i="28" s="1"/>
  <c r="D24" i="28"/>
  <c r="M24" i="28" s="1"/>
  <c r="D22" i="28"/>
  <c r="M22" i="28" s="1"/>
  <c r="D21" i="28"/>
  <c r="M21" i="28" s="1"/>
  <c r="D20" i="28"/>
  <c r="M20" i="28" s="1"/>
  <c r="D19" i="28"/>
  <c r="M19" i="28" s="1"/>
  <c r="D17" i="28"/>
  <c r="M17" i="28" s="1"/>
  <c r="D16" i="28"/>
  <c r="M16" i="28" s="1"/>
  <c r="D15" i="28"/>
  <c r="M15" i="28" s="1"/>
  <c r="D14" i="28"/>
  <c r="D13" i="28"/>
  <c r="G13" i="28" s="1"/>
  <c r="D11" i="28"/>
  <c r="G11" i="28" s="1"/>
  <c r="G10" i="28"/>
  <c r="D10" i="28"/>
  <c r="D9" i="28"/>
  <c r="G9" i="28" s="1"/>
  <c r="K7" i="28"/>
  <c r="D7" i="28"/>
  <c r="M7" i="28" s="1"/>
  <c r="G7" i="28" l="1"/>
  <c r="M10" i="28"/>
  <c r="I10" i="28"/>
  <c r="E10" i="28"/>
  <c r="K10" i="28"/>
  <c r="M13" i="28"/>
  <c r="I13" i="28"/>
  <c r="E13" i="28"/>
  <c r="K13" i="28"/>
  <c r="M9" i="28"/>
  <c r="I9" i="28"/>
  <c r="E9" i="28"/>
  <c r="K9" i="28"/>
  <c r="M11" i="28"/>
  <c r="I11" i="28"/>
  <c r="E11" i="28"/>
  <c r="K11" i="28"/>
  <c r="M14" i="28"/>
  <c r="I14" i="28"/>
  <c r="E14" i="28"/>
  <c r="K14" i="28"/>
  <c r="G14" i="28"/>
  <c r="G16" i="28"/>
  <c r="K16" i="28"/>
  <c r="G20" i="28"/>
  <c r="K20" i="28"/>
  <c r="G21" i="28"/>
  <c r="K21" i="28"/>
  <c r="G22" i="28"/>
  <c r="K22" i="28"/>
  <c r="G24" i="28"/>
  <c r="K24" i="28"/>
  <c r="G25" i="28"/>
  <c r="K25" i="28"/>
  <c r="G26" i="28"/>
  <c r="K26" i="28"/>
  <c r="G27" i="28"/>
  <c r="K27" i="28"/>
  <c r="G29" i="28"/>
  <c r="K29" i="28"/>
  <c r="G30" i="28"/>
  <c r="K30" i="28"/>
  <c r="G31" i="28"/>
  <c r="K31" i="28"/>
  <c r="G32" i="28"/>
  <c r="K32" i="28"/>
  <c r="G33" i="28"/>
  <c r="K33" i="28"/>
  <c r="G35" i="28"/>
  <c r="K35" i="28"/>
  <c r="G36" i="28"/>
  <c r="K36" i="28"/>
  <c r="G38" i="28"/>
  <c r="K38" i="28"/>
  <c r="G39" i="28"/>
  <c r="K39" i="28"/>
  <c r="G15" i="28"/>
  <c r="K15" i="28"/>
  <c r="G17" i="28"/>
  <c r="K17" i="28"/>
  <c r="G19" i="28"/>
  <c r="K19" i="28"/>
  <c r="I7" i="28"/>
  <c r="E15" i="28"/>
  <c r="I15" i="28"/>
  <c r="E16" i="28"/>
  <c r="I16" i="28"/>
  <c r="E17" i="28"/>
  <c r="I17" i="28"/>
  <c r="E19" i="28"/>
  <c r="I19" i="28"/>
  <c r="E20" i="28"/>
  <c r="I20" i="28"/>
  <c r="E21" i="28"/>
  <c r="I21" i="28"/>
  <c r="E22" i="28"/>
  <c r="I22" i="28"/>
  <c r="E24" i="28"/>
  <c r="I24" i="28"/>
  <c r="E25" i="28"/>
  <c r="I25" i="28"/>
  <c r="E26" i="28"/>
  <c r="I26" i="28"/>
  <c r="E27" i="28"/>
  <c r="I27" i="28"/>
  <c r="E29" i="28"/>
  <c r="I29" i="28"/>
  <c r="E30" i="28"/>
  <c r="I30" i="28"/>
  <c r="E31" i="28"/>
  <c r="I31" i="28"/>
  <c r="E32" i="28"/>
  <c r="I32" i="28"/>
  <c r="E33" i="28"/>
  <c r="I33" i="28"/>
  <c r="E35" i="28"/>
  <c r="I35" i="28"/>
  <c r="E36" i="28"/>
  <c r="I36" i="28"/>
  <c r="E38" i="28"/>
  <c r="I38" i="28"/>
  <c r="E39" i="28"/>
  <c r="I39" i="28"/>
</calcChain>
</file>

<file path=xl/sharedStrings.xml><?xml version="1.0" encoding="utf-8"?>
<sst xmlns="http://schemas.openxmlformats.org/spreadsheetml/2006/main" count="52" uniqueCount="41">
  <si>
    <t>N</t>
  </si>
  <si>
    <t>col %</t>
  </si>
  <si>
    <t>row %</t>
  </si>
  <si>
    <t>Overall</t>
  </si>
  <si>
    <t>(1)</t>
  </si>
  <si>
    <t>TOTAL</t>
  </si>
  <si>
    <t>Age group</t>
  </si>
  <si>
    <t>Race/Ethnicity</t>
  </si>
  <si>
    <t>White, non-Hispanic</t>
  </si>
  <si>
    <t>Black, non-Hispanic</t>
  </si>
  <si>
    <t xml:space="preserve">Highest level of education </t>
  </si>
  <si>
    <t>Some college</t>
  </si>
  <si>
    <t>Bachelor's degree</t>
  </si>
  <si>
    <t>Graduate school</t>
  </si>
  <si>
    <t>Employment status</t>
  </si>
  <si>
    <t>Employed full time</t>
  </si>
  <si>
    <t>Employed part time</t>
  </si>
  <si>
    <t>Student</t>
  </si>
  <si>
    <t>Retired</t>
  </si>
  <si>
    <t>Unemployed/disabled/unable to work due to health</t>
  </si>
  <si>
    <t>Currently have health insurance</t>
  </si>
  <si>
    <t>Yes</t>
  </si>
  <si>
    <t>No</t>
  </si>
  <si>
    <t xml:space="preserve">Circumcised </t>
  </si>
  <si>
    <t xml:space="preserve">≤ High school </t>
  </si>
  <si>
    <t>18-29</t>
  </si>
  <si>
    <t>30-39</t>
  </si>
  <si>
    <t>40-49</t>
  </si>
  <si>
    <t>50-59</t>
  </si>
  <si>
    <t>60+</t>
  </si>
  <si>
    <t>Other</t>
  </si>
  <si>
    <t>Hispanic</t>
  </si>
  <si>
    <t>Out of Care (2)</t>
  </si>
  <si>
    <t>In Care, No ART (3)</t>
  </si>
  <si>
    <t>In Care, On ART (4)</t>
  </si>
  <si>
    <t>Aware MLWH</t>
  </si>
  <si>
    <t>Unaware MLWH</t>
  </si>
  <si>
    <t>TABLE A. Sample characteristics by HIV awareness &amp; care continuum status, MLWH, NHBS 2008-2014</t>
  </si>
  <si>
    <t>HIV Awareness &amp; Care Continuum Status*</t>
  </si>
  <si>
    <t>NHBS MSM survey year</t>
  </si>
  <si>
    <t>Data presented include all MLWH (including those who were not sexually active during the survey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</si>
</sst>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1" fillId="2" borderId="7" xfId="0" applyFont="1" applyFill="1" applyBorder="1"/>
    <xf numFmtId="3" fontId="1" fillId="2" borderId="0" xfId="0" applyNumberFormat="1" applyFont="1" applyFill="1"/>
    <xf numFmtId="0" fontId="2" fillId="2" borderId="7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3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3" fontId="1" fillId="2" borderId="8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1" fillId="2" borderId="1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64" fontId="7" fillId="2" borderId="0" xfId="0" applyNumberFormat="1" applyFont="1" applyFill="1"/>
    <xf numFmtId="0" fontId="7" fillId="2" borderId="12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CCECFF"/>
      <color rgb="FFDDDDDD"/>
      <color rgb="FF0000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0"/>
  <sheetViews>
    <sheetView tabSelected="1" workbookViewId="0">
      <selection activeCell="B3" sqref="B3:C6"/>
    </sheetView>
  </sheetViews>
  <sheetFormatPr defaultColWidth="9.140625" defaultRowHeight="15" x14ac:dyDescent="0.25"/>
  <cols>
    <col min="1" max="1" width="1.140625" style="10" customWidth="1"/>
    <col min="2" max="2" width="5" style="10" customWidth="1"/>
    <col min="3" max="3" width="50" style="10" bestFit="1" customWidth="1"/>
    <col min="4" max="4" width="9.7109375" style="12" customWidth="1"/>
    <col min="5" max="5" width="9.7109375" style="11" customWidth="1"/>
    <col min="6" max="13" width="10" style="10" customWidth="1"/>
    <col min="14" max="16384" width="9.140625" style="10"/>
  </cols>
  <sheetData>
    <row r="2" spans="2:16" s="2" customFormat="1" ht="15.75" x14ac:dyDescent="0.25">
      <c r="B2" s="33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6" s="2" customFormat="1" ht="15.75" x14ac:dyDescent="0.25">
      <c r="B3" s="36"/>
      <c r="C3" s="36"/>
      <c r="D3" s="37" t="s">
        <v>3</v>
      </c>
      <c r="E3" s="38"/>
      <c r="F3" s="43" t="s">
        <v>38</v>
      </c>
      <c r="G3" s="44"/>
      <c r="H3" s="44"/>
      <c r="I3" s="44"/>
      <c r="J3" s="44"/>
      <c r="K3" s="44"/>
      <c r="L3" s="44"/>
      <c r="M3" s="45"/>
    </row>
    <row r="4" spans="2:16" s="2" customFormat="1" ht="15" customHeight="1" x14ac:dyDescent="0.25">
      <c r="B4" s="36"/>
      <c r="C4" s="36"/>
      <c r="D4" s="39"/>
      <c r="E4" s="40"/>
      <c r="F4" s="48" t="s">
        <v>36</v>
      </c>
      <c r="G4" s="49"/>
      <c r="H4" s="46" t="s">
        <v>35</v>
      </c>
      <c r="I4" s="47"/>
      <c r="J4" s="46" t="s">
        <v>35</v>
      </c>
      <c r="K4" s="47"/>
      <c r="L4" s="46" t="s">
        <v>35</v>
      </c>
      <c r="M4" s="47"/>
    </row>
    <row r="5" spans="2:16" s="2" customFormat="1" ht="15" customHeight="1" x14ac:dyDescent="0.25">
      <c r="B5" s="36"/>
      <c r="C5" s="36"/>
      <c r="D5" s="41"/>
      <c r="E5" s="42"/>
      <c r="F5" s="50" t="s">
        <v>4</v>
      </c>
      <c r="G5" s="51"/>
      <c r="H5" s="34" t="s">
        <v>32</v>
      </c>
      <c r="I5" s="35"/>
      <c r="J5" s="34" t="s">
        <v>33</v>
      </c>
      <c r="K5" s="35"/>
      <c r="L5" s="34" t="s">
        <v>34</v>
      </c>
      <c r="M5" s="35"/>
    </row>
    <row r="6" spans="2:16" s="2" customFormat="1" ht="15.75" x14ac:dyDescent="0.25">
      <c r="B6" s="36"/>
      <c r="C6" s="36"/>
      <c r="D6" s="16" t="s">
        <v>0</v>
      </c>
      <c r="E6" s="18" t="s">
        <v>1</v>
      </c>
      <c r="F6" s="16" t="s">
        <v>0</v>
      </c>
      <c r="G6" s="14" t="s">
        <v>2</v>
      </c>
      <c r="H6" s="16" t="s">
        <v>0</v>
      </c>
      <c r="I6" s="17" t="s">
        <v>2</v>
      </c>
      <c r="J6" s="16" t="s">
        <v>0</v>
      </c>
      <c r="K6" s="20" t="s">
        <v>2</v>
      </c>
      <c r="L6" s="16" t="s">
        <v>0</v>
      </c>
      <c r="M6" s="23" t="s">
        <v>2</v>
      </c>
    </row>
    <row r="7" spans="2:16" s="2" customFormat="1" ht="15" customHeight="1" x14ac:dyDescent="0.25">
      <c r="B7" s="21" t="s">
        <v>5</v>
      </c>
      <c r="C7" s="22"/>
      <c r="D7" s="28">
        <f>SUM(F7,H7,J7,L7)</f>
        <v>5935</v>
      </c>
      <c r="E7" s="23"/>
      <c r="F7" s="28">
        <v>1722</v>
      </c>
      <c r="G7" s="23">
        <f>F7/D7</f>
        <v>0.29014321819713562</v>
      </c>
      <c r="H7" s="13">
        <v>302</v>
      </c>
      <c r="I7" s="14">
        <f>H7/D7</f>
        <v>5.0884582982308343E-2</v>
      </c>
      <c r="J7" s="28">
        <v>559</v>
      </c>
      <c r="K7" s="27">
        <f>J7/D7</f>
        <v>9.4187026116259481E-2</v>
      </c>
      <c r="L7" s="26">
        <v>3352</v>
      </c>
      <c r="M7" s="23">
        <f>L7/D7</f>
        <v>0.56478517270429651</v>
      </c>
      <c r="N7" s="4"/>
    </row>
    <row r="8" spans="2:16" s="2" customFormat="1" ht="15" customHeight="1" x14ac:dyDescent="0.25">
      <c r="B8" s="21" t="s">
        <v>39</v>
      </c>
      <c r="C8" s="22"/>
      <c r="D8" s="3"/>
      <c r="E8" s="27"/>
      <c r="F8" s="3"/>
      <c r="G8" s="27"/>
      <c r="H8" s="13"/>
      <c r="I8" s="14"/>
      <c r="J8" s="3"/>
      <c r="K8" s="27"/>
      <c r="L8" s="13"/>
      <c r="M8" s="27"/>
      <c r="N8" s="4"/>
    </row>
    <row r="9" spans="2:16" s="2" customFormat="1" ht="15" customHeight="1" x14ac:dyDescent="0.25">
      <c r="B9" s="21"/>
      <c r="C9" s="24">
        <v>2008</v>
      </c>
      <c r="D9" s="3">
        <f>SUM(F9,H9,J9,L9)</f>
        <v>1894</v>
      </c>
      <c r="E9" s="27">
        <f>D9/$D$7</f>
        <v>0.31912384161752316</v>
      </c>
      <c r="F9" s="3">
        <v>700</v>
      </c>
      <c r="G9" s="27">
        <f t="shared" ref="G9:G39" si="0">F9/D9</f>
        <v>0.36958817317845827</v>
      </c>
      <c r="H9" s="13">
        <v>122</v>
      </c>
      <c r="I9" s="14">
        <f t="shared" ref="I9:I39" si="1">H9/D9</f>
        <v>6.4413938753959871E-2</v>
      </c>
      <c r="J9" s="3">
        <v>246</v>
      </c>
      <c r="K9" s="27">
        <f t="shared" ref="K9:K39" si="2">J9/D9</f>
        <v>0.12988384371700107</v>
      </c>
      <c r="L9" s="13">
        <v>826</v>
      </c>
      <c r="M9" s="27">
        <f t="shared" ref="M9:M39" si="3">L9/D9</f>
        <v>0.43611404435058077</v>
      </c>
      <c r="N9" s="4"/>
      <c r="P9" s="6"/>
    </row>
    <row r="10" spans="2:16" s="2" customFormat="1" ht="15" customHeight="1" x14ac:dyDescent="0.25">
      <c r="B10" s="21"/>
      <c r="C10" s="24">
        <v>2011</v>
      </c>
      <c r="D10" s="3">
        <f t="shared" ref="D10:D39" si="4">SUM(F10,H10,J10,L10)</f>
        <v>1853</v>
      </c>
      <c r="E10" s="27">
        <f t="shared" ref="E10:E39" si="5">D10/$D$7</f>
        <v>0.3122156697556866</v>
      </c>
      <c r="F10" s="3">
        <v>538</v>
      </c>
      <c r="G10" s="27">
        <f t="shared" si="0"/>
        <v>0.29033998920669185</v>
      </c>
      <c r="H10" s="13">
        <v>95</v>
      </c>
      <c r="I10" s="14">
        <f t="shared" si="1"/>
        <v>5.1268213707501349E-2</v>
      </c>
      <c r="J10" s="3">
        <v>187</v>
      </c>
      <c r="K10" s="27">
        <f t="shared" si="2"/>
        <v>0.10091743119266056</v>
      </c>
      <c r="L10" s="13">
        <v>1033</v>
      </c>
      <c r="M10" s="27">
        <f t="shared" si="3"/>
        <v>0.55747436589314625</v>
      </c>
      <c r="N10" s="4"/>
      <c r="P10" s="6"/>
    </row>
    <row r="11" spans="2:16" s="2" customFormat="1" ht="15" customHeight="1" x14ac:dyDescent="0.25">
      <c r="B11" s="21"/>
      <c r="C11" s="24">
        <v>2014</v>
      </c>
      <c r="D11" s="3">
        <f t="shared" si="4"/>
        <v>2188</v>
      </c>
      <c r="E11" s="27">
        <f t="shared" si="5"/>
        <v>0.36866048862679024</v>
      </c>
      <c r="F11" s="3">
        <v>484</v>
      </c>
      <c r="G11" s="27">
        <f t="shared" si="0"/>
        <v>0.22120658135283364</v>
      </c>
      <c r="H11" s="13">
        <v>85</v>
      </c>
      <c r="I11" s="14">
        <f t="shared" si="1"/>
        <v>3.8848263254113342E-2</v>
      </c>
      <c r="J11" s="3">
        <v>126</v>
      </c>
      <c r="K11" s="27">
        <f t="shared" si="2"/>
        <v>5.7586837294332727E-2</v>
      </c>
      <c r="L11" s="13">
        <v>1493</v>
      </c>
      <c r="M11" s="27">
        <f t="shared" si="3"/>
        <v>0.68235831809872027</v>
      </c>
      <c r="N11" s="4"/>
      <c r="P11" s="6"/>
    </row>
    <row r="12" spans="2:16" s="2" customFormat="1" ht="15" customHeight="1" x14ac:dyDescent="0.25">
      <c r="B12" s="7" t="s">
        <v>6</v>
      </c>
      <c r="C12" s="1"/>
      <c r="D12" s="3"/>
      <c r="E12" s="27"/>
      <c r="F12" s="3"/>
      <c r="G12" s="27"/>
      <c r="H12" s="13"/>
      <c r="I12" s="14"/>
      <c r="J12" s="3"/>
      <c r="K12" s="27"/>
      <c r="L12" s="13"/>
      <c r="M12" s="27"/>
      <c r="N12" s="4"/>
    </row>
    <row r="13" spans="2:16" s="2" customFormat="1" ht="15" customHeight="1" x14ac:dyDescent="0.25">
      <c r="B13" s="5"/>
      <c r="C13" s="1" t="s">
        <v>25</v>
      </c>
      <c r="D13" s="3">
        <f t="shared" si="4"/>
        <v>1684</v>
      </c>
      <c r="E13" s="27">
        <f t="shared" si="5"/>
        <v>0.28374052232518954</v>
      </c>
      <c r="F13" s="3">
        <v>705</v>
      </c>
      <c r="G13" s="27">
        <f t="shared" si="0"/>
        <v>0.41864608076009502</v>
      </c>
      <c r="H13" s="13">
        <v>114</v>
      </c>
      <c r="I13" s="14">
        <f t="shared" si="1"/>
        <v>6.769596199524941E-2</v>
      </c>
      <c r="J13" s="3">
        <v>250</v>
      </c>
      <c r="K13" s="27">
        <f t="shared" si="2"/>
        <v>0.14845605700712589</v>
      </c>
      <c r="L13" s="13">
        <v>615</v>
      </c>
      <c r="M13" s="27">
        <f t="shared" si="3"/>
        <v>0.36520190023752969</v>
      </c>
      <c r="N13" s="4"/>
    </row>
    <row r="14" spans="2:16" s="2" customFormat="1" ht="15" customHeight="1" x14ac:dyDescent="0.25">
      <c r="B14" s="5"/>
      <c r="C14" s="1" t="s">
        <v>26</v>
      </c>
      <c r="D14" s="3">
        <f t="shared" si="4"/>
        <v>1579</v>
      </c>
      <c r="E14" s="27">
        <f t="shared" si="5"/>
        <v>0.26604886267902272</v>
      </c>
      <c r="F14" s="3">
        <v>486</v>
      </c>
      <c r="G14" s="27">
        <f t="shared" si="0"/>
        <v>0.30778974034198858</v>
      </c>
      <c r="H14" s="13">
        <v>95</v>
      </c>
      <c r="I14" s="14">
        <f t="shared" si="1"/>
        <v>6.0164661177960738E-2</v>
      </c>
      <c r="J14" s="3">
        <v>163</v>
      </c>
      <c r="K14" s="27">
        <f t="shared" si="2"/>
        <v>0.1032298923369221</v>
      </c>
      <c r="L14" s="13">
        <v>835</v>
      </c>
      <c r="M14" s="27">
        <f t="shared" si="3"/>
        <v>0.52881570614312856</v>
      </c>
      <c r="N14" s="4"/>
    </row>
    <row r="15" spans="2:16" s="2" customFormat="1" ht="15" customHeight="1" x14ac:dyDescent="0.25">
      <c r="B15" s="5"/>
      <c r="C15" s="1" t="s">
        <v>27</v>
      </c>
      <c r="D15" s="3">
        <f t="shared" si="4"/>
        <v>1673</v>
      </c>
      <c r="E15" s="27">
        <f t="shared" si="5"/>
        <v>0.28188711036225778</v>
      </c>
      <c r="F15" s="3">
        <v>369</v>
      </c>
      <c r="G15" s="27">
        <f t="shared" si="0"/>
        <v>0.22056186491332935</v>
      </c>
      <c r="H15" s="13">
        <v>64</v>
      </c>
      <c r="I15" s="14">
        <f t="shared" si="1"/>
        <v>3.8254632396891808E-2</v>
      </c>
      <c r="J15" s="3">
        <v>96</v>
      </c>
      <c r="K15" s="27">
        <f t="shared" si="2"/>
        <v>5.7381948595337719E-2</v>
      </c>
      <c r="L15" s="13">
        <v>1144</v>
      </c>
      <c r="M15" s="27">
        <f t="shared" si="3"/>
        <v>0.6838015540944411</v>
      </c>
      <c r="N15" s="4"/>
    </row>
    <row r="16" spans="2:16" s="2" customFormat="1" ht="15" customHeight="1" x14ac:dyDescent="0.25">
      <c r="B16" s="5"/>
      <c r="C16" s="1" t="s">
        <v>28</v>
      </c>
      <c r="D16" s="3">
        <f t="shared" si="4"/>
        <v>810</v>
      </c>
      <c r="E16" s="27">
        <f t="shared" si="5"/>
        <v>0.13647851727042964</v>
      </c>
      <c r="F16" s="3">
        <v>134</v>
      </c>
      <c r="G16" s="27">
        <f t="shared" si="0"/>
        <v>0.16543209876543211</v>
      </c>
      <c r="H16" s="13">
        <v>25</v>
      </c>
      <c r="I16" s="14">
        <f t="shared" si="1"/>
        <v>3.0864197530864196E-2</v>
      </c>
      <c r="J16" s="3">
        <v>40</v>
      </c>
      <c r="K16" s="27">
        <f t="shared" si="2"/>
        <v>4.9382716049382713E-2</v>
      </c>
      <c r="L16" s="13">
        <v>611</v>
      </c>
      <c r="M16" s="27">
        <f t="shared" si="3"/>
        <v>0.75432098765432098</v>
      </c>
      <c r="N16" s="4"/>
    </row>
    <row r="17" spans="2:14" s="2" customFormat="1" ht="15" customHeight="1" x14ac:dyDescent="0.25">
      <c r="B17" s="5"/>
      <c r="C17" s="1" t="s">
        <v>29</v>
      </c>
      <c r="D17" s="3">
        <f t="shared" si="4"/>
        <v>189</v>
      </c>
      <c r="E17" s="27">
        <f t="shared" si="5"/>
        <v>3.1844987363100249E-2</v>
      </c>
      <c r="F17" s="3">
        <v>28</v>
      </c>
      <c r="G17" s="27">
        <f t="shared" si="0"/>
        <v>0.14814814814814814</v>
      </c>
      <c r="H17" s="13">
        <v>4</v>
      </c>
      <c r="I17" s="14">
        <f t="shared" si="1"/>
        <v>2.1164021164021163E-2</v>
      </c>
      <c r="J17" s="3">
        <v>10</v>
      </c>
      <c r="K17" s="27">
        <f t="shared" si="2"/>
        <v>5.2910052910052907E-2</v>
      </c>
      <c r="L17" s="13">
        <v>147</v>
      </c>
      <c r="M17" s="27">
        <f t="shared" si="3"/>
        <v>0.77777777777777779</v>
      </c>
      <c r="N17" s="4"/>
    </row>
    <row r="18" spans="2:14" s="2" customFormat="1" ht="15" customHeight="1" x14ac:dyDescent="0.25">
      <c r="B18" s="7" t="s">
        <v>7</v>
      </c>
      <c r="C18" s="1"/>
      <c r="D18" s="3"/>
      <c r="E18" s="27"/>
      <c r="F18" s="3"/>
      <c r="G18" s="27"/>
      <c r="H18" s="13"/>
      <c r="I18" s="14"/>
      <c r="J18" s="3"/>
      <c r="K18" s="27"/>
      <c r="L18" s="13"/>
      <c r="M18" s="27"/>
      <c r="N18" s="4"/>
    </row>
    <row r="19" spans="2:14" s="2" customFormat="1" ht="15" customHeight="1" x14ac:dyDescent="0.25">
      <c r="B19" s="5"/>
      <c r="C19" s="1" t="s">
        <v>8</v>
      </c>
      <c r="D19" s="3">
        <f t="shared" si="4"/>
        <v>1948</v>
      </c>
      <c r="E19" s="27">
        <f t="shared" si="5"/>
        <v>0.32822240943555181</v>
      </c>
      <c r="F19" s="3">
        <v>266</v>
      </c>
      <c r="G19" s="27">
        <f t="shared" si="0"/>
        <v>0.13655030800821355</v>
      </c>
      <c r="H19" s="13">
        <v>92</v>
      </c>
      <c r="I19" s="14">
        <f t="shared" si="1"/>
        <v>4.7227926078028747E-2</v>
      </c>
      <c r="J19" s="3">
        <v>178</v>
      </c>
      <c r="K19" s="27">
        <f t="shared" si="2"/>
        <v>9.1375770020533875E-2</v>
      </c>
      <c r="L19" s="13">
        <v>1412</v>
      </c>
      <c r="M19" s="27">
        <f t="shared" si="3"/>
        <v>0.72484599589322385</v>
      </c>
      <c r="N19" s="4"/>
    </row>
    <row r="20" spans="2:14" s="2" customFormat="1" ht="15" customHeight="1" x14ac:dyDescent="0.25">
      <c r="B20" s="5"/>
      <c r="C20" s="1" t="s">
        <v>9</v>
      </c>
      <c r="D20" s="3">
        <f t="shared" si="4"/>
        <v>2337</v>
      </c>
      <c r="E20" s="27">
        <f t="shared" si="5"/>
        <v>0.3937657961246841</v>
      </c>
      <c r="F20" s="3">
        <v>944</v>
      </c>
      <c r="G20" s="27">
        <f t="shared" si="0"/>
        <v>0.40393667094565683</v>
      </c>
      <c r="H20" s="13">
        <v>131</v>
      </c>
      <c r="I20" s="14">
        <f t="shared" si="1"/>
        <v>5.6054771074026531E-2</v>
      </c>
      <c r="J20" s="3">
        <v>223</v>
      </c>
      <c r="K20" s="27">
        <f t="shared" si="2"/>
        <v>9.5421480530594779E-2</v>
      </c>
      <c r="L20" s="13">
        <v>1039</v>
      </c>
      <c r="M20" s="27">
        <f t="shared" si="3"/>
        <v>0.44458707744972187</v>
      </c>
      <c r="N20" s="4"/>
    </row>
    <row r="21" spans="2:14" s="2" customFormat="1" ht="15" customHeight="1" x14ac:dyDescent="0.25">
      <c r="B21" s="5"/>
      <c r="C21" s="1" t="s">
        <v>31</v>
      </c>
      <c r="D21" s="3">
        <f t="shared" si="4"/>
        <v>1270</v>
      </c>
      <c r="E21" s="27">
        <f t="shared" si="5"/>
        <v>0.21398483572030327</v>
      </c>
      <c r="F21" s="3">
        <v>397</v>
      </c>
      <c r="G21" s="27">
        <f t="shared" si="0"/>
        <v>0.31259842519685038</v>
      </c>
      <c r="H21" s="13">
        <v>61</v>
      </c>
      <c r="I21" s="14">
        <f t="shared" si="1"/>
        <v>4.8031496062992125E-2</v>
      </c>
      <c r="J21" s="3">
        <v>108</v>
      </c>
      <c r="K21" s="27">
        <f t="shared" si="2"/>
        <v>8.5039370078740156E-2</v>
      </c>
      <c r="L21" s="13">
        <v>704</v>
      </c>
      <c r="M21" s="27">
        <f t="shared" si="3"/>
        <v>0.55433070866141732</v>
      </c>
      <c r="N21" s="4"/>
    </row>
    <row r="22" spans="2:14" s="2" customFormat="1" ht="15" customHeight="1" x14ac:dyDescent="0.25">
      <c r="B22" s="5"/>
      <c r="C22" s="1" t="s">
        <v>30</v>
      </c>
      <c r="D22" s="3">
        <f t="shared" si="4"/>
        <v>380</v>
      </c>
      <c r="E22" s="27">
        <f t="shared" si="5"/>
        <v>6.4026958719460819E-2</v>
      </c>
      <c r="F22" s="3">
        <v>115</v>
      </c>
      <c r="G22" s="27">
        <f t="shared" si="0"/>
        <v>0.30263157894736842</v>
      </c>
      <c r="H22" s="13">
        <v>18</v>
      </c>
      <c r="I22" s="14">
        <f t="shared" si="1"/>
        <v>4.736842105263158E-2</v>
      </c>
      <c r="J22" s="3">
        <v>50</v>
      </c>
      <c r="K22" s="27">
        <f t="shared" si="2"/>
        <v>0.13157894736842105</v>
      </c>
      <c r="L22" s="13">
        <v>197</v>
      </c>
      <c r="M22" s="27">
        <f t="shared" si="3"/>
        <v>0.51842105263157889</v>
      </c>
      <c r="N22" s="4"/>
    </row>
    <row r="23" spans="2:14" s="2" customFormat="1" ht="15" customHeight="1" x14ac:dyDescent="0.25">
      <c r="B23" s="7" t="s">
        <v>10</v>
      </c>
      <c r="C23" s="1"/>
      <c r="D23" s="3"/>
      <c r="E23" s="27"/>
      <c r="F23" s="3"/>
      <c r="G23" s="27"/>
      <c r="H23" s="13"/>
      <c r="I23" s="14"/>
      <c r="J23" s="3"/>
      <c r="K23" s="27"/>
      <c r="L23" s="13"/>
      <c r="M23" s="27"/>
      <c r="N23" s="4"/>
    </row>
    <row r="24" spans="2:14" s="2" customFormat="1" ht="15" customHeight="1" x14ac:dyDescent="0.25">
      <c r="B24" s="5"/>
      <c r="C24" s="25" t="s">
        <v>24</v>
      </c>
      <c r="D24" s="3">
        <f t="shared" si="4"/>
        <v>2017</v>
      </c>
      <c r="E24" s="27">
        <f t="shared" si="5"/>
        <v>0.33984835720303286</v>
      </c>
      <c r="F24" s="3">
        <v>750</v>
      </c>
      <c r="G24" s="27">
        <f t="shared" si="0"/>
        <v>0.37183936539414975</v>
      </c>
      <c r="H24" s="13">
        <v>117</v>
      </c>
      <c r="I24" s="14">
        <f t="shared" si="1"/>
        <v>5.8006941001487358E-2</v>
      </c>
      <c r="J24" s="3">
        <v>195</v>
      </c>
      <c r="K24" s="27">
        <f t="shared" si="2"/>
        <v>9.6678235002478935E-2</v>
      </c>
      <c r="L24" s="13">
        <v>955</v>
      </c>
      <c r="M24" s="27">
        <f t="shared" si="3"/>
        <v>0.473475458601884</v>
      </c>
      <c r="N24" s="4"/>
    </row>
    <row r="25" spans="2:14" s="2" customFormat="1" ht="15" customHeight="1" x14ac:dyDescent="0.25">
      <c r="B25" s="5"/>
      <c r="C25" s="1" t="s">
        <v>11</v>
      </c>
      <c r="D25" s="3">
        <f t="shared" si="4"/>
        <v>2207</v>
      </c>
      <c r="E25" s="27">
        <f t="shared" si="5"/>
        <v>0.37186183656276328</v>
      </c>
      <c r="F25" s="3">
        <v>621</v>
      </c>
      <c r="G25" s="27">
        <f t="shared" si="0"/>
        <v>0.2813774354327141</v>
      </c>
      <c r="H25" s="13">
        <v>118</v>
      </c>
      <c r="I25" s="14">
        <f t="shared" si="1"/>
        <v>5.3466243769823292E-2</v>
      </c>
      <c r="J25" s="3">
        <v>218</v>
      </c>
      <c r="K25" s="27">
        <f t="shared" si="2"/>
        <v>9.8776619845944727E-2</v>
      </c>
      <c r="L25" s="13">
        <v>1250</v>
      </c>
      <c r="M25" s="27">
        <f t="shared" si="3"/>
        <v>0.56637970095151791</v>
      </c>
      <c r="N25" s="4"/>
    </row>
    <row r="26" spans="2:14" s="2" customFormat="1" ht="15" customHeight="1" x14ac:dyDescent="0.25">
      <c r="B26" s="5"/>
      <c r="C26" s="1" t="s">
        <v>12</v>
      </c>
      <c r="D26" s="3">
        <f t="shared" si="4"/>
        <v>1198</v>
      </c>
      <c r="E26" s="27">
        <f t="shared" si="5"/>
        <v>0.20185341196293177</v>
      </c>
      <c r="F26" s="3">
        <v>271</v>
      </c>
      <c r="G26" s="27">
        <f t="shared" si="0"/>
        <v>0.22621035058430719</v>
      </c>
      <c r="H26" s="13">
        <v>53</v>
      </c>
      <c r="I26" s="14">
        <f t="shared" si="1"/>
        <v>4.4240400667779629E-2</v>
      </c>
      <c r="J26" s="3">
        <v>115</v>
      </c>
      <c r="K26" s="27">
        <f t="shared" si="2"/>
        <v>9.5993322203672793E-2</v>
      </c>
      <c r="L26" s="13">
        <v>759</v>
      </c>
      <c r="M26" s="27">
        <f t="shared" si="3"/>
        <v>0.63355592654424042</v>
      </c>
      <c r="N26" s="4"/>
    </row>
    <row r="27" spans="2:14" s="2" customFormat="1" ht="15" customHeight="1" x14ac:dyDescent="0.25">
      <c r="B27" s="5"/>
      <c r="C27" s="1" t="s">
        <v>13</v>
      </c>
      <c r="D27" s="3">
        <f t="shared" si="4"/>
        <v>513</v>
      </c>
      <c r="E27" s="27">
        <f t="shared" si="5"/>
        <v>8.6436394271272116E-2</v>
      </c>
      <c r="F27" s="3">
        <v>80</v>
      </c>
      <c r="G27" s="27">
        <f t="shared" si="0"/>
        <v>0.15594541910331383</v>
      </c>
      <c r="H27" s="13">
        <v>14</v>
      </c>
      <c r="I27" s="14">
        <f t="shared" si="1"/>
        <v>2.7290448343079921E-2</v>
      </c>
      <c r="J27" s="3">
        <v>31</v>
      </c>
      <c r="K27" s="27">
        <f t="shared" si="2"/>
        <v>6.042884990253411E-2</v>
      </c>
      <c r="L27" s="13">
        <v>388</v>
      </c>
      <c r="M27" s="27">
        <f t="shared" si="3"/>
        <v>0.75633528265107208</v>
      </c>
      <c r="N27" s="4"/>
    </row>
    <row r="28" spans="2:14" s="2" customFormat="1" ht="15" customHeight="1" x14ac:dyDescent="0.25">
      <c r="B28" s="7" t="s">
        <v>14</v>
      </c>
      <c r="C28" s="1"/>
      <c r="D28" s="3"/>
      <c r="E28" s="27"/>
      <c r="F28" s="3"/>
      <c r="G28" s="27"/>
      <c r="H28" s="13"/>
      <c r="I28" s="14"/>
      <c r="J28" s="3"/>
      <c r="K28" s="27"/>
      <c r="L28" s="13"/>
      <c r="M28" s="27"/>
      <c r="N28" s="4"/>
    </row>
    <row r="29" spans="2:14" s="2" customFormat="1" ht="15" customHeight="1" x14ac:dyDescent="0.25">
      <c r="B29" s="5"/>
      <c r="C29" s="1" t="s">
        <v>15</v>
      </c>
      <c r="D29" s="3">
        <f t="shared" si="4"/>
        <v>2782</v>
      </c>
      <c r="E29" s="27">
        <f t="shared" si="5"/>
        <v>0.4687447346251053</v>
      </c>
      <c r="F29" s="3">
        <v>784</v>
      </c>
      <c r="G29" s="27">
        <f t="shared" si="0"/>
        <v>0.28181164629762762</v>
      </c>
      <c r="H29" s="13">
        <v>139</v>
      </c>
      <c r="I29" s="14">
        <f t="shared" si="1"/>
        <v>4.9964054636951832E-2</v>
      </c>
      <c r="J29" s="3">
        <v>241</v>
      </c>
      <c r="K29" s="27">
        <f t="shared" si="2"/>
        <v>8.6628324946081955E-2</v>
      </c>
      <c r="L29" s="13">
        <v>1618</v>
      </c>
      <c r="M29" s="27">
        <f t="shared" si="3"/>
        <v>0.58159597411933861</v>
      </c>
      <c r="N29" s="4"/>
    </row>
    <row r="30" spans="2:14" s="2" customFormat="1" ht="15" customHeight="1" x14ac:dyDescent="0.25">
      <c r="B30" s="5"/>
      <c r="C30" s="1" t="s">
        <v>16</v>
      </c>
      <c r="D30" s="3">
        <f t="shared" si="4"/>
        <v>894</v>
      </c>
      <c r="E30" s="27">
        <f t="shared" si="5"/>
        <v>0.15063184498736309</v>
      </c>
      <c r="F30" s="3">
        <v>287</v>
      </c>
      <c r="G30" s="27">
        <f t="shared" si="0"/>
        <v>0.32102908277404923</v>
      </c>
      <c r="H30" s="13">
        <v>39</v>
      </c>
      <c r="I30" s="14">
        <f t="shared" si="1"/>
        <v>4.3624161073825503E-2</v>
      </c>
      <c r="J30" s="3">
        <v>86</v>
      </c>
      <c r="K30" s="27">
        <f t="shared" si="2"/>
        <v>9.6196868008948541E-2</v>
      </c>
      <c r="L30" s="13">
        <v>482</v>
      </c>
      <c r="M30" s="27">
        <f t="shared" si="3"/>
        <v>0.53914988814317677</v>
      </c>
      <c r="N30" s="4"/>
    </row>
    <row r="31" spans="2:14" s="2" customFormat="1" ht="15" customHeight="1" x14ac:dyDescent="0.25">
      <c r="B31" s="5"/>
      <c r="C31" s="1" t="s">
        <v>17</v>
      </c>
      <c r="D31" s="3">
        <f t="shared" si="4"/>
        <v>217</v>
      </c>
      <c r="E31" s="27">
        <f t="shared" si="5"/>
        <v>3.6562763268744733E-2</v>
      </c>
      <c r="F31" s="3">
        <v>79</v>
      </c>
      <c r="G31" s="27">
        <f t="shared" si="0"/>
        <v>0.36405529953917048</v>
      </c>
      <c r="H31" s="13">
        <v>11</v>
      </c>
      <c r="I31" s="14">
        <f t="shared" si="1"/>
        <v>5.0691244239631339E-2</v>
      </c>
      <c r="J31" s="3">
        <v>44</v>
      </c>
      <c r="K31" s="27">
        <f t="shared" si="2"/>
        <v>0.20276497695852536</v>
      </c>
      <c r="L31" s="13">
        <v>83</v>
      </c>
      <c r="M31" s="27">
        <f t="shared" si="3"/>
        <v>0.38248847926267282</v>
      </c>
      <c r="N31" s="4"/>
    </row>
    <row r="32" spans="2:14" s="2" customFormat="1" ht="15" customHeight="1" x14ac:dyDescent="0.25">
      <c r="B32" s="5"/>
      <c r="C32" s="1" t="s">
        <v>18</v>
      </c>
      <c r="D32" s="3">
        <f t="shared" si="4"/>
        <v>227</v>
      </c>
      <c r="E32" s="27">
        <f t="shared" si="5"/>
        <v>3.8247683235046334E-2</v>
      </c>
      <c r="F32" s="3">
        <v>33</v>
      </c>
      <c r="G32" s="27">
        <f t="shared" si="0"/>
        <v>0.14537444933920704</v>
      </c>
      <c r="H32" s="13">
        <v>6</v>
      </c>
      <c r="I32" s="14">
        <f t="shared" si="1"/>
        <v>2.643171806167401E-2</v>
      </c>
      <c r="J32" s="3">
        <v>12</v>
      </c>
      <c r="K32" s="27">
        <f t="shared" si="2"/>
        <v>5.2863436123348019E-2</v>
      </c>
      <c r="L32" s="13">
        <v>176</v>
      </c>
      <c r="M32" s="27">
        <f t="shared" si="3"/>
        <v>0.77533039647577096</v>
      </c>
      <c r="N32" s="4"/>
    </row>
    <row r="33" spans="2:14" s="2" customFormat="1" ht="15" customHeight="1" x14ac:dyDescent="0.25">
      <c r="B33" s="5"/>
      <c r="C33" s="1" t="s">
        <v>19</v>
      </c>
      <c r="D33" s="3">
        <f t="shared" si="4"/>
        <v>1815</v>
      </c>
      <c r="E33" s="27">
        <f t="shared" si="5"/>
        <v>0.30581297388374051</v>
      </c>
      <c r="F33" s="3">
        <v>539</v>
      </c>
      <c r="G33" s="27">
        <f t="shared" si="0"/>
        <v>0.29696969696969699</v>
      </c>
      <c r="H33" s="13">
        <v>107</v>
      </c>
      <c r="I33" s="14">
        <f t="shared" si="1"/>
        <v>5.8953168044077138E-2</v>
      </c>
      <c r="J33" s="3">
        <v>176</v>
      </c>
      <c r="K33" s="27">
        <f t="shared" si="2"/>
        <v>9.696969696969697E-2</v>
      </c>
      <c r="L33" s="13">
        <v>993</v>
      </c>
      <c r="M33" s="27">
        <f t="shared" si="3"/>
        <v>0.54710743801652895</v>
      </c>
      <c r="N33" s="4"/>
    </row>
    <row r="34" spans="2:14" s="2" customFormat="1" ht="15" customHeight="1" x14ac:dyDescent="0.25">
      <c r="B34" s="7" t="s">
        <v>20</v>
      </c>
      <c r="C34" s="1"/>
      <c r="D34" s="3"/>
      <c r="E34" s="27"/>
      <c r="F34" s="3"/>
      <c r="G34" s="27"/>
      <c r="H34" s="13"/>
      <c r="I34" s="14"/>
      <c r="J34" s="3"/>
      <c r="K34" s="27"/>
      <c r="L34" s="13"/>
      <c r="M34" s="27"/>
      <c r="N34" s="4"/>
    </row>
    <row r="35" spans="2:14" s="2" customFormat="1" ht="15" customHeight="1" x14ac:dyDescent="0.25">
      <c r="B35" s="5"/>
      <c r="C35" s="1" t="s">
        <v>21</v>
      </c>
      <c r="D35" s="3">
        <f t="shared" si="4"/>
        <v>4500</v>
      </c>
      <c r="E35" s="27">
        <f t="shared" si="5"/>
        <v>0.75821398483572033</v>
      </c>
      <c r="F35" s="3">
        <v>1085</v>
      </c>
      <c r="G35" s="27">
        <f t="shared" si="0"/>
        <v>0.24111111111111111</v>
      </c>
      <c r="H35" s="13">
        <v>146</v>
      </c>
      <c r="I35" s="14">
        <f t="shared" si="1"/>
        <v>3.2444444444444442E-2</v>
      </c>
      <c r="J35" s="3">
        <v>396</v>
      </c>
      <c r="K35" s="27">
        <f t="shared" si="2"/>
        <v>8.7999999999999995E-2</v>
      </c>
      <c r="L35" s="13">
        <v>2873</v>
      </c>
      <c r="M35" s="27">
        <f t="shared" si="3"/>
        <v>0.63844444444444448</v>
      </c>
      <c r="N35" s="4"/>
    </row>
    <row r="36" spans="2:14" s="2" customFormat="1" ht="15" customHeight="1" x14ac:dyDescent="0.25">
      <c r="B36" s="5"/>
      <c r="C36" s="1" t="s">
        <v>22</v>
      </c>
      <c r="D36" s="3">
        <f t="shared" si="4"/>
        <v>1435</v>
      </c>
      <c r="E36" s="27">
        <f t="shared" si="5"/>
        <v>0.24178601516427969</v>
      </c>
      <c r="F36" s="3">
        <v>637</v>
      </c>
      <c r="G36" s="27">
        <f t="shared" si="0"/>
        <v>0.44390243902439025</v>
      </c>
      <c r="H36" s="13">
        <v>156</v>
      </c>
      <c r="I36" s="14">
        <f t="shared" si="1"/>
        <v>0.10871080139372823</v>
      </c>
      <c r="J36" s="3">
        <v>163</v>
      </c>
      <c r="K36" s="27">
        <f t="shared" si="2"/>
        <v>0.11358885017421602</v>
      </c>
      <c r="L36" s="13">
        <v>479</v>
      </c>
      <c r="M36" s="27">
        <f t="shared" si="3"/>
        <v>0.33379790940766552</v>
      </c>
      <c r="N36" s="4"/>
    </row>
    <row r="37" spans="2:14" s="2" customFormat="1" ht="15" customHeight="1" x14ac:dyDescent="0.25">
      <c r="B37" s="7" t="s">
        <v>23</v>
      </c>
      <c r="C37" s="1"/>
      <c r="D37" s="3"/>
      <c r="E37" s="27"/>
      <c r="F37" s="3"/>
      <c r="G37" s="27"/>
      <c r="H37" s="13"/>
      <c r="I37" s="14"/>
      <c r="J37" s="3"/>
      <c r="K37" s="27"/>
      <c r="L37" s="13"/>
      <c r="M37" s="27"/>
      <c r="N37" s="4"/>
    </row>
    <row r="38" spans="2:14" s="2" customFormat="1" ht="15" customHeight="1" x14ac:dyDescent="0.25">
      <c r="B38" s="5"/>
      <c r="C38" s="1" t="s">
        <v>21</v>
      </c>
      <c r="D38" s="3">
        <f t="shared" si="4"/>
        <v>4413</v>
      </c>
      <c r="E38" s="27">
        <f t="shared" si="5"/>
        <v>0.7435551811288964</v>
      </c>
      <c r="F38" s="3">
        <v>1227</v>
      </c>
      <c r="G38" s="27">
        <f t="shared" si="0"/>
        <v>0.27804214819850442</v>
      </c>
      <c r="H38" s="13">
        <v>227</v>
      </c>
      <c r="I38" s="14">
        <f t="shared" si="1"/>
        <v>5.1438930432812148E-2</v>
      </c>
      <c r="J38" s="3">
        <v>431</v>
      </c>
      <c r="K38" s="27">
        <f t="shared" si="2"/>
        <v>9.7665986857013373E-2</v>
      </c>
      <c r="L38" s="13">
        <v>2528</v>
      </c>
      <c r="M38" s="27">
        <f t="shared" si="3"/>
        <v>0.57285293451167008</v>
      </c>
      <c r="N38" s="4"/>
    </row>
    <row r="39" spans="2:14" s="2" customFormat="1" ht="15" customHeight="1" x14ac:dyDescent="0.25">
      <c r="B39" s="8"/>
      <c r="C39" s="9" t="s">
        <v>22</v>
      </c>
      <c r="D39" s="16">
        <f t="shared" si="4"/>
        <v>1522</v>
      </c>
      <c r="E39" s="18">
        <f t="shared" si="5"/>
        <v>0.2564448188711036</v>
      </c>
      <c r="F39" s="16">
        <v>495</v>
      </c>
      <c r="G39" s="18">
        <f t="shared" si="0"/>
        <v>0.32522996057818659</v>
      </c>
      <c r="H39" s="19">
        <v>75</v>
      </c>
      <c r="I39" s="18">
        <f t="shared" si="1"/>
        <v>4.9277266754270695E-2</v>
      </c>
      <c r="J39" s="16">
        <v>128</v>
      </c>
      <c r="K39" s="18">
        <f t="shared" si="2"/>
        <v>8.4099868593955324E-2</v>
      </c>
      <c r="L39" s="19">
        <v>824</v>
      </c>
      <c r="M39" s="27">
        <f t="shared" si="3"/>
        <v>0.54139290407358742</v>
      </c>
      <c r="N39" s="4"/>
    </row>
    <row r="40" spans="2:14" s="29" customFormat="1" ht="12" customHeight="1" x14ac:dyDescent="0.25">
      <c r="B40" s="15" t="s">
        <v>40</v>
      </c>
      <c r="D40" s="30"/>
      <c r="E40" s="31"/>
      <c r="M40" s="32"/>
    </row>
  </sheetData>
  <mergeCells count="12">
    <mergeCell ref="B2:M2"/>
    <mergeCell ref="L5:M5"/>
    <mergeCell ref="B3:C6"/>
    <mergeCell ref="D3:E5"/>
    <mergeCell ref="F3:M3"/>
    <mergeCell ref="F4:G4"/>
    <mergeCell ref="H4:I4"/>
    <mergeCell ref="J4:K4"/>
    <mergeCell ref="L4:M4"/>
    <mergeCell ref="F5:G5"/>
    <mergeCell ref="H5:I5"/>
    <mergeCell ref="J5:K5"/>
  </mergeCells>
  <pageMargins left="0.7" right="0.7" top="0.75" bottom="0.75" header="0.3" footer="0.3"/>
  <pageSetup scale="79" orientation="landscape" r:id="rId1"/>
  <ignoredErrors>
    <ignoredError sqref="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Table A</vt:lpstr>
      <vt:lpstr>'Supplemental Table A'!Print_Area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</dc:creator>
  <cp:lastModifiedBy>Whitham, Hilary (CDC/OID/NCHHSTP)</cp:lastModifiedBy>
  <cp:lastPrinted>2017-02-08T19:27:59Z</cp:lastPrinted>
  <dcterms:created xsi:type="dcterms:W3CDTF">2015-01-29T21:58:05Z</dcterms:created>
  <dcterms:modified xsi:type="dcterms:W3CDTF">2017-04-07T19:53:53Z</dcterms:modified>
</cp:coreProperties>
</file>