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cts\PRICE\Abstracts and manuscripts\Working document\CEA of flu vaccine\Manuscript\11.7 CEA_resubmited to PLos One_Jul 2017\"/>
    </mc:Choice>
  </mc:AlternateContent>
  <bookViews>
    <workbookView xWindow="0" yWindow="0" windowWidth="23040" windowHeight="9190" firstSheet="1" activeTab="3"/>
  </bookViews>
  <sheets>
    <sheet name="Results All Years" sheetId="1" r:id="rId1"/>
    <sheet name="Tornado Diagram 2012" sheetId="3" r:id="rId2"/>
    <sheet name="Tornado Diagram 2013" sheetId="5" r:id="rId3"/>
    <sheet name="Tornado Diagram 2014" sheetId="6" r:id="rId4"/>
  </sheets>
  <definedNames>
    <definedName name="_xlnm._FilterDatabase" localSheetId="0" hidden="1">'Results All Years'!$A$1:$J$31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2" i="1" l="1"/>
  <c r="I21" i="1"/>
  <c r="I20" i="1"/>
  <c r="I13" i="1"/>
  <c r="I12" i="1"/>
  <c r="I11" i="1"/>
  <c r="I16" i="1"/>
  <c r="I15" i="1"/>
  <c r="I14" i="1"/>
  <c r="I7" i="1"/>
  <c r="I6" i="1"/>
  <c r="I5" i="1"/>
  <c r="I10" i="1"/>
  <c r="I9" i="1"/>
  <c r="I8" i="1"/>
  <c r="I4" i="1"/>
  <c r="I3" i="1"/>
  <c r="I2" i="1"/>
  <c r="I19" i="1"/>
  <c r="I18" i="1"/>
  <c r="I17" i="1"/>
  <c r="I31" i="1"/>
  <c r="I30" i="1"/>
  <c r="I29" i="1"/>
  <c r="I25" i="1"/>
  <c r="I23" i="1"/>
  <c r="I24" i="1"/>
  <c r="C19" i="1"/>
  <c r="C17" i="1"/>
  <c r="C18" i="1"/>
</calcChain>
</file>

<file path=xl/comments1.xml><?xml version="1.0" encoding="utf-8"?>
<comments xmlns="http://schemas.openxmlformats.org/spreadsheetml/2006/main">
  <authors>
    <author>Wanitchaya Kittikraisak (June)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121800 changed to 60000 to make graph readable</t>
        </r>
      </text>
    </comment>
  </commentList>
</comments>
</file>

<file path=xl/comments2.xml><?xml version="1.0" encoding="utf-8"?>
<comments xmlns="http://schemas.openxmlformats.org/spreadsheetml/2006/main">
  <authors>
    <author>Wanitchaya Kittikraisak (June)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-943 changed to 0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-1692 changed to 0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14023 changed to 30
00 to make the graph readable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-1,490,282 changed to 0</t>
        </r>
      </text>
    </comment>
  </commentList>
</comments>
</file>

<file path=xl/comments3.xml><?xml version="1.0" encoding="utf-8"?>
<comments xmlns="http://schemas.openxmlformats.org/spreadsheetml/2006/main">
  <authors>
    <author>Wanitchaya Kittikraisak (June)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-7800 change to 0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160000 change to 65000 to make graph readable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-7665 changed to 0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Wanitchaya Kittikraisak (June):</t>
        </r>
        <r>
          <rPr>
            <sz val="9"/>
            <color indexed="81"/>
            <rFont val="Tahoma"/>
            <family val="2"/>
          </rPr>
          <t xml:space="preserve">
167134 changed to 65000 to make graph readable</t>
        </r>
      </text>
    </comment>
  </commentList>
</comments>
</file>

<file path=xl/sharedStrings.xml><?xml version="1.0" encoding="utf-8"?>
<sst xmlns="http://schemas.openxmlformats.org/spreadsheetml/2006/main" count="161" uniqueCount="36">
  <si>
    <t>Variable</t>
  </si>
  <si>
    <t>Year</t>
  </si>
  <si>
    <t>ICER base case value</t>
  </si>
  <si>
    <t>Base Case Value</t>
  </si>
  <si>
    <t>Sensitivity Low Value</t>
  </si>
  <si>
    <t>Sensitivity High Value</t>
  </si>
  <si>
    <t>ICER Low value</t>
  </si>
  <si>
    <t>ICER High value</t>
  </si>
  <si>
    <t>Utility weight - well children</t>
  </si>
  <si>
    <t>Utility weight - children with influenza treated in OPD</t>
  </si>
  <si>
    <t>Utility weight - children with influenza treated in IPD</t>
  </si>
  <si>
    <t>Proportion of high risk children</t>
  </si>
  <si>
    <t>Cost of vaccine</t>
  </si>
  <si>
    <t>Notes</t>
  </si>
  <si>
    <t>Rate of second IIV3 doses</t>
  </si>
  <si>
    <t>Low value is average of 2012-2014; High value is 2012</t>
  </si>
  <si>
    <t>Low value is lowest % tested in scenario analyses; High value is highest % tested in scenario analyses</t>
  </si>
  <si>
    <t>Low value is lowest price multiple tested in scenario analyses; High value is highest price multiple tested in scenario analyses</t>
  </si>
  <si>
    <t>Influence (ICER High - ICER Low)</t>
  </si>
  <si>
    <t>H unvax influenza cases %</t>
  </si>
  <si>
    <t>H vax influenza cases %</t>
  </si>
  <si>
    <t>HR unvax influenza cases %</t>
  </si>
  <si>
    <t>HR vax influenza cases %</t>
  </si>
  <si>
    <t>Low value is average of 2012-2014; High value is highest observed (2013).</t>
  </si>
  <si>
    <t>Low value is average of 2012-2014; High value is highest observed (2012).</t>
  </si>
  <si>
    <t>Changing % of HR vax influenza cases alone does not change ICER without also assuming a cost for the influenza cases that would have occurred under this scenario; assumed same COI as HR unvax influenza case in 2014</t>
  </si>
  <si>
    <t>Low value is lowest QALY weight tested; High value is highest QALY weight tested; ICERs calculated with unrounded QALYs (with QALYs rounded to 4 significant digits, no differences in ICERs from baseline)</t>
  </si>
  <si>
    <t>Low value is lowest QALY weight identified from literature; High value is highest QALY weight tested; ICERs calculated with unrounded QALYs (with QALYs rounded to 4 significant digits, no differences in ICERs from baseline)</t>
  </si>
  <si>
    <t>ICER High Parameter Value</t>
  </si>
  <si>
    <t>ICER Low Parameter Value</t>
  </si>
  <si>
    <t>% of influenza cases among vaccinated high-risk children</t>
  </si>
  <si>
    <t>% of influenza cases among unvaccinated high-risk children</t>
  </si>
  <si>
    <t>% of influenza cases among unvaccinated healthy children</t>
  </si>
  <si>
    <t>% of influenza cases among vaccinated healthy children</t>
  </si>
  <si>
    <t>Proportion of high-risk children</t>
  </si>
  <si>
    <t>% of second influenza vaccine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</si>
</sst>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0" fillId="0" borderId="0" xfId="0" applyNumberFormat="1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/>
    <xf numFmtId="0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3" fillId="2" borderId="0" xfId="0" applyNumberFormat="1" applyFont="1" applyFill="1"/>
    <xf numFmtId="0" fontId="3" fillId="2" borderId="0" xfId="0" applyFont="1" applyFill="1"/>
    <xf numFmtId="3" fontId="0" fillId="0" borderId="0" xfId="1" applyNumberFormat="1" applyFont="1"/>
    <xf numFmtId="2" fontId="3" fillId="2" borderId="0" xfId="0" applyNumberFormat="1" applyFont="1" applyFill="1"/>
    <xf numFmtId="2" fontId="0" fillId="0" borderId="0" xfId="0" applyNumberFormat="1"/>
    <xf numFmtId="0" fontId="3" fillId="3" borderId="0" xfId="0" applyNumberFormat="1" applyFont="1" applyFill="1"/>
    <xf numFmtId="165" fontId="3" fillId="3" borderId="0" xfId="0" applyNumberFormat="1" applyFont="1" applyFill="1"/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One-way sensitivity analysis: Effects on ICER in 2012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'Tornado Diagram 2012'!$G$1</c:f>
              <c:strCache>
                <c:ptCount val="1"/>
                <c:pt idx="0">
                  <c:v>ICER Low Parameter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2012'!$A$2:$A$11</c:f>
              <c:strCache>
                <c:ptCount val="10"/>
                <c:pt idx="0">
                  <c:v>% of influenza cases among vaccinated healthy children</c:v>
                </c:pt>
                <c:pt idx="1">
                  <c:v>% of influenza cases among unvaccinated healthy children</c:v>
                </c:pt>
                <c:pt idx="2">
                  <c:v>% of second influenza vaccine doses</c:v>
                </c:pt>
                <c:pt idx="3">
                  <c:v>Proportion of high-risk children</c:v>
                </c:pt>
                <c:pt idx="4">
                  <c:v>Utility weight - children with influenza treated in OPD</c:v>
                </c:pt>
                <c:pt idx="5">
                  <c:v>Utility weight - children with influenza treated in IPD</c:v>
                </c:pt>
                <c:pt idx="6">
                  <c:v>% of influenza cases among unvaccinated high-risk children</c:v>
                </c:pt>
                <c:pt idx="7">
                  <c:v>% of influenza cases among vaccinated high-risk children</c:v>
                </c:pt>
                <c:pt idx="8">
                  <c:v>Utility weight - well children</c:v>
                </c:pt>
                <c:pt idx="9">
                  <c:v>Cost of vaccine</c:v>
                </c:pt>
              </c:strCache>
            </c:strRef>
          </c:cat>
          <c:val>
            <c:numRef>
              <c:f>'Tornado Diagram 2012'!$G$2:$G$11</c:f>
              <c:numCache>
                <c:formatCode>#,##0</c:formatCode>
                <c:ptCount val="10"/>
                <c:pt idx="0">
                  <c:v>23750</c:v>
                </c:pt>
                <c:pt idx="1">
                  <c:v>26500</c:v>
                </c:pt>
                <c:pt idx="2">
                  <c:v>20200</c:v>
                </c:pt>
                <c:pt idx="3">
                  <c:v>26100</c:v>
                </c:pt>
                <c:pt idx="4">
                  <c:v>15164</c:v>
                </c:pt>
                <c:pt idx="5">
                  <c:v>15469</c:v>
                </c:pt>
                <c:pt idx="6">
                  <c:v>26450</c:v>
                </c:pt>
                <c:pt idx="7">
                  <c:v>25200</c:v>
                </c:pt>
                <c:pt idx="8">
                  <c:v>48042</c:v>
                </c:pt>
                <c:pt idx="9">
                  <c:v>8200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5-45C2-84C9-8662639D362A}"/>
            </c:ext>
          </c:extLst>
        </c:ser>
        <c:ser>
          <c:idx val="1"/>
          <c:order val="1"/>
          <c:tx>
            <c:strRef>
              <c:f>'Tornado Diagram 2012'!$H$1</c:f>
              <c:strCache>
                <c:ptCount val="1"/>
                <c:pt idx="0">
                  <c:v>ICER High Parameter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A7-45B5-AD8B-453BAF71B27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9A7-45B5-AD8B-453BAF71B2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889259681208895E-3"/>
                  <c:y val="-2.9023622047244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A7-45B5-AD8B-453BAF71B27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6648999220808025E-3"/>
                  <c:y val="-3.5313603040999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A7-45B5-AD8B-453BAF71B27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2012'!$A$2:$A$11</c:f>
              <c:strCache>
                <c:ptCount val="10"/>
                <c:pt idx="0">
                  <c:v>% of influenza cases among vaccinated healthy children</c:v>
                </c:pt>
                <c:pt idx="1">
                  <c:v>% of influenza cases among unvaccinated healthy children</c:v>
                </c:pt>
                <c:pt idx="2">
                  <c:v>% of second influenza vaccine doses</c:v>
                </c:pt>
                <c:pt idx="3">
                  <c:v>Proportion of high-risk children</c:v>
                </c:pt>
                <c:pt idx="4">
                  <c:v>Utility weight - children with influenza treated in OPD</c:v>
                </c:pt>
                <c:pt idx="5">
                  <c:v>Utility weight - children with influenza treated in IPD</c:v>
                </c:pt>
                <c:pt idx="6">
                  <c:v>% of influenza cases among unvaccinated high-risk children</c:v>
                </c:pt>
                <c:pt idx="7">
                  <c:v>% of influenza cases among vaccinated high-risk children</c:v>
                </c:pt>
                <c:pt idx="8">
                  <c:v>Utility weight - well children</c:v>
                </c:pt>
                <c:pt idx="9">
                  <c:v>Cost of vaccine</c:v>
                </c:pt>
              </c:strCache>
            </c:strRef>
          </c:cat>
          <c:val>
            <c:numRef>
              <c:f>'Tornado Diagram 2012'!$H$2:$H$11</c:f>
              <c:numCache>
                <c:formatCode>#,##0</c:formatCode>
                <c:ptCount val="10"/>
                <c:pt idx="0">
                  <c:v>24550</c:v>
                </c:pt>
                <c:pt idx="1">
                  <c:v>24450</c:v>
                </c:pt>
                <c:pt idx="2">
                  <c:v>24450</c:v>
                </c:pt>
                <c:pt idx="3">
                  <c:v>20100</c:v>
                </c:pt>
                <c:pt idx="4">
                  <c:v>21950</c:v>
                </c:pt>
                <c:pt idx="5">
                  <c:v>22873</c:v>
                </c:pt>
                <c:pt idx="6">
                  <c:v>15933</c:v>
                </c:pt>
                <c:pt idx="7">
                  <c:v>56700</c:v>
                </c:pt>
                <c:pt idx="8">
                  <c:v>16189</c:v>
                </c:pt>
                <c:pt idx="9">
                  <c:v>60000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5-45C2-84C9-8662639D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76874520"/>
        <c:axId val="176874904"/>
      </c:barChart>
      <c:catAx>
        <c:axId val="176874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74904"/>
        <c:crossesAt val="24450"/>
        <c:auto val="1"/>
        <c:lblAlgn val="ctr"/>
        <c:lblOffset val="100"/>
        <c:noMultiLvlLbl val="0"/>
      </c:catAx>
      <c:valAx>
        <c:axId val="17687490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745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One-way sensitivity analysis: Effects on ICER in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'Tornado Diagram 2013'!$G$1</c:f>
              <c:strCache>
                <c:ptCount val="1"/>
                <c:pt idx="0">
                  <c:v>ICER Low Parameter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198017886483467E-2"/>
                  <c:y val="8.54571941002970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D3E-4BA8-BCD7-1E77AC782D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684603886398293E-3"/>
                  <c:y val="3.78357926598562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3E-4BA8-BCD7-1E77AC782D5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100287682380311E-3"/>
                  <c:y val="2.8417163967035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506962830519547E-2"/>
                  <c:y val="-5.6834327934072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2013'!$A$2:$A$11</c:f>
              <c:strCache>
                <c:ptCount val="10"/>
                <c:pt idx="0">
                  <c:v>Utility weight - children with influenza treated in IPD</c:v>
                </c:pt>
                <c:pt idx="1">
                  <c:v>Utility weight - children with influenza treated in OPD</c:v>
                </c:pt>
                <c:pt idx="2">
                  <c:v>% of influenza cases among vaccinated healthy children</c:v>
                </c:pt>
                <c:pt idx="3">
                  <c:v>Utility weight - well children</c:v>
                </c:pt>
                <c:pt idx="4">
                  <c:v>% of influenza cases among unvaccinated healthy children</c:v>
                </c:pt>
                <c:pt idx="5">
                  <c:v>% of second influenza vaccine doses</c:v>
                </c:pt>
                <c:pt idx="6">
                  <c:v>% of influenza cases among vaccinated high-risk children</c:v>
                </c:pt>
                <c:pt idx="7">
                  <c:v>% of influenza cases among unvaccinated high-risk children</c:v>
                </c:pt>
                <c:pt idx="8">
                  <c:v>Cost of vaccine</c:v>
                </c:pt>
                <c:pt idx="9">
                  <c:v>Proportion of high-risk children</c:v>
                </c:pt>
              </c:strCache>
            </c:strRef>
          </c:cat>
          <c:val>
            <c:numRef>
              <c:f>'Tornado Diagram 2013'!$G$2:$G$11</c:f>
              <c:numCache>
                <c:formatCode>#,##0</c:formatCode>
                <c:ptCount val="10"/>
                <c:pt idx="0">
                  <c:v>575</c:v>
                </c:pt>
                <c:pt idx="1">
                  <c:v>528</c:v>
                </c:pt>
                <c:pt idx="2">
                  <c:v>500</c:v>
                </c:pt>
                <c:pt idx="3">
                  <c:v>697</c:v>
                </c:pt>
                <c:pt idx="4">
                  <c:v>800</c:v>
                </c:pt>
                <c:pt idx="5">
                  <c:v>554</c:v>
                </c:pt>
                <c:pt idx="6">
                  <c:v>0</c:v>
                </c:pt>
                <c:pt idx="7">
                  <c:v>2833</c:v>
                </c:pt>
                <c:pt idx="8">
                  <c:v>0</c:v>
                </c:pt>
                <c:pt idx="9">
                  <c:v>2287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3E-4BA8-BCD7-1E77AC782D5B}"/>
            </c:ext>
          </c:extLst>
        </c:ser>
        <c:ser>
          <c:idx val="1"/>
          <c:order val="1"/>
          <c:tx>
            <c:strRef>
              <c:f>'Tornado Diagram 2013'!$H$1</c:f>
              <c:strCache>
                <c:ptCount val="1"/>
                <c:pt idx="0">
                  <c:v>ICER High Parameter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450359186956373E-3"/>
                  <c:y val="-1.7091438820059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D3E-4BA8-BCD7-1E77AC782D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D3E-4BA8-BCD7-1E77AC782D5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74306577903225E-16"/>
                  <c:y val="-8.5251491901108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D3E-4BA8-BCD7-1E77AC782D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2013'!$A$2:$A$11</c:f>
              <c:strCache>
                <c:ptCount val="10"/>
                <c:pt idx="0">
                  <c:v>Utility weight - children with influenza treated in IPD</c:v>
                </c:pt>
                <c:pt idx="1">
                  <c:v>Utility weight - children with influenza treated in OPD</c:v>
                </c:pt>
                <c:pt idx="2">
                  <c:v>% of influenza cases among vaccinated healthy children</c:v>
                </c:pt>
                <c:pt idx="3">
                  <c:v>Utility weight - well children</c:v>
                </c:pt>
                <c:pt idx="4">
                  <c:v>% of influenza cases among unvaccinated healthy children</c:v>
                </c:pt>
                <c:pt idx="5">
                  <c:v>% of second influenza vaccine doses</c:v>
                </c:pt>
                <c:pt idx="6">
                  <c:v>% of influenza cases among vaccinated high-risk children</c:v>
                </c:pt>
                <c:pt idx="7">
                  <c:v>% of influenza cases among unvaccinated high-risk children</c:v>
                </c:pt>
                <c:pt idx="8">
                  <c:v>Cost of vaccine</c:v>
                </c:pt>
                <c:pt idx="9">
                  <c:v>Proportion of high-risk children</c:v>
                </c:pt>
              </c:strCache>
            </c:strRef>
          </c:cat>
          <c:val>
            <c:numRef>
              <c:f>'Tornado Diagram 2013'!$H$2:$H$11</c:f>
              <c:numCache>
                <c:formatCode>#,##0</c:formatCode>
                <c:ptCount val="10"/>
                <c:pt idx="0">
                  <c:v>555</c:v>
                </c:pt>
                <c:pt idx="1">
                  <c:v>560</c:v>
                </c:pt>
                <c:pt idx="2">
                  <c:v>554</c:v>
                </c:pt>
                <c:pt idx="3">
                  <c:v>500</c:v>
                </c:pt>
                <c:pt idx="4">
                  <c:v>464</c:v>
                </c:pt>
                <c:pt idx="5">
                  <c:v>1108</c:v>
                </c:pt>
                <c:pt idx="6">
                  <c:v>554</c:v>
                </c:pt>
                <c:pt idx="7">
                  <c:v>554</c:v>
                </c:pt>
                <c:pt idx="8">
                  <c:v>3000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D3E-4BA8-BCD7-1E77AC78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76651176"/>
        <c:axId val="176703352"/>
      </c:barChart>
      <c:catAx>
        <c:axId val="176651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3352"/>
        <c:crossesAt val="554"/>
        <c:auto val="1"/>
        <c:lblAlgn val="ctr"/>
        <c:lblOffset val="100"/>
        <c:noMultiLvlLbl val="0"/>
      </c:catAx>
      <c:valAx>
        <c:axId val="176703352"/>
        <c:scaling>
          <c:orientation val="minMax"/>
          <c:max val="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5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One-way sensitivity analysis: Effects on ICER in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818436126087885"/>
          <c:y val="0.13664382194498939"/>
          <c:w val="0.55414047784522757"/>
          <c:h val="0.701696545732566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'Tornado Diagram 2014'!$H$1</c:f>
              <c:strCache>
                <c:ptCount val="1"/>
                <c:pt idx="0">
                  <c:v>ICER High Parameter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4498367173734555E-2"/>
                  <c:y val="-4.2312912060101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820675195508693E-3"/>
                  <c:y val="2.3303023348278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181736412186032E-3"/>
                  <c:y val="1.1443660059733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028902743312282E-3"/>
                  <c:y val="3.2375158371319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962962962962963E-2"/>
                  <c:y val="-6.36566720400999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59841230097802E-3"/>
                  <c:y val="-3.57036629709165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11196824601956E-2"/>
                  <c:y val="-6.545595929385172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7659558029907539E-2"/>
                  <c:y val="2.84300154876945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2014'!$A$2:$A$11</c:f>
              <c:strCache>
                <c:ptCount val="10"/>
                <c:pt idx="0">
                  <c:v>% of influenza cases among unvaccinated healthy children</c:v>
                </c:pt>
                <c:pt idx="1">
                  <c:v>% of influenza cases among vaccinated healthy children</c:v>
                </c:pt>
                <c:pt idx="2">
                  <c:v>% of influenza cases among unvaccinated high-risk children</c:v>
                </c:pt>
                <c:pt idx="3">
                  <c:v>% of influenza cases among vaccinated high-risk children</c:v>
                </c:pt>
                <c:pt idx="4">
                  <c:v>% of second influenza vaccine doses</c:v>
                </c:pt>
                <c:pt idx="5">
                  <c:v>Utility weight - children with influenza treated in OPD</c:v>
                </c:pt>
                <c:pt idx="6">
                  <c:v>Utility weight - children with influenza treated in IPD</c:v>
                </c:pt>
                <c:pt idx="7">
                  <c:v>Utility weight - well children</c:v>
                </c:pt>
                <c:pt idx="8">
                  <c:v>Cost of vaccine</c:v>
                </c:pt>
                <c:pt idx="9">
                  <c:v>Proportion of high-risk children</c:v>
                </c:pt>
              </c:strCache>
            </c:strRef>
          </c:cat>
          <c:val>
            <c:numRef>
              <c:f>'Tornado Diagram 2014'!$H$2:$H$11</c:f>
              <c:numCache>
                <c:formatCode>#,##0</c:formatCode>
                <c:ptCount val="10"/>
                <c:pt idx="0">
                  <c:v>73</c:v>
                </c:pt>
                <c:pt idx="1">
                  <c:v>17600</c:v>
                </c:pt>
                <c:pt idx="2">
                  <c:v>12000</c:v>
                </c:pt>
                <c:pt idx="3">
                  <c:v>22000</c:v>
                </c:pt>
                <c:pt idx="4">
                  <c:v>30300</c:v>
                </c:pt>
                <c:pt idx="5">
                  <c:v>28683</c:v>
                </c:pt>
                <c:pt idx="6">
                  <c:v>30496</c:v>
                </c:pt>
                <c:pt idx="7">
                  <c:v>21394</c:v>
                </c:pt>
                <c:pt idx="8">
                  <c:v>65000</c:v>
                </c:pt>
                <c:pt idx="9">
                  <c:v>65000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98C-4E1A-A282-2645762A7B46}"/>
            </c:ext>
          </c:extLst>
        </c:ser>
        <c:ser>
          <c:idx val="0"/>
          <c:order val="1"/>
          <c:tx>
            <c:strRef>
              <c:f>'Tornado Diagram 2014'!$G$1</c:f>
              <c:strCache>
                <c:ptCount val="1"/>
                <c:pt idx="0">
                  <c:v>ICER Low Parameter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242072259480932E-2"/>
                  <c:y val="-5.3243483773107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98C-4E1A-A282-2645762A7B46}"/>
                </c:ext>
                <c:ext xmlns:c15="http://schemas.microsoft.com/office/drawing/2012/chart" uri="{CE6537A1-D6FC-4f65-9D91-7224C49458BB}">
                  <c15:layout>
                    <c:manualLayout>
                      <c:w val="3.1365755751208431E-2"/>
                      <c:h val="5.167254955199565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5.7829674765337673E-2"/>
                  <c:y val="3.55177964759389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98C-4E1A-A282-2645762A7B46}"/>
                </c:ext>
                <c:ext xmlns:c15="http://schemas.microsoft.com/office/drawing/2012/chart" uri="{CE6537A1-D6FC-4f65-9D91-7224C49458BB}">
                  <c15:layout>
                    <c:manualLayout>
                      <c:w val="5.8710098009331073E-2"/>
                      <c:h val="4.132772196578875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7.8766274130806585E-2"/>
                  <c:y val="3.79039131451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37749305818212E-2"/>
                  <c:y val="1.3284446857611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31735523657532"/>
                  <c:y val="7.7714555455527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98C-4E1A-A282-2645762A7B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556022315292294"/>
                  <c:y val="4.3339560530576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076792418889124"/>
                  <c:y val="-5.14677581494451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837787467838088E-2"/>
                      <c:h val="4.4422499426232956E-2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'Tornado Diagram 2014'!$A$2:$A$11</c:f>
              <c:strCache>
                <c:ptCount val="10"/>
                <c:pt idx="0">
                  <c:v>% of influenza cases among unvaccinated healthy children</c:v>
                </c:pt>
                <c:pt idx="1">
                  <c:v>% of influenza cases among vaccinated healthy children</c:v>
                </c:pt>
                <c:pt idx="2">
                  <c:v>% of influenza cases among unvaccinated high-risk children</c:v>
                </c:pt>
                <c:pt idx="3">
                  <c:v>% of influenza cases among vaccinated high-risk children</c:v>
                </c:pt>
                <c:pt idx="4">
                  <c:v>% of second influenza vaccine doses</c:v>
                </c:pt>
                <c:pt idx="5">
                  <c:v>Utility weight - children with influenza treated in OPD</c:v>
                </c:pt>
                <c:pt idx="6">
                  <c:v>Utility weight - children with influenza treated in IPD</c:v>
                </c:pt>
                <c:pt idx="7">
                  <c:v>Utility weight - well children</c:v>
                </c:pt>
                <c:pt idx="8">
                  <c:v>Cost of vaccine</c:v>
                </c:pt>
                <c:pt idx="9">
                  <c:v>Proportion of high-risk children</c:v>
                </c:pt>
              </c:strCache>
            </c:strRef>
          </c:cat>
          <c:val>
            <c:numRef>
              <c:f>'Tornado Diagram 2014'!$G$2:$G$11</c:f>
              <c:numCache>
                <c:formatCode>#,##0</c:formatCode>
                <c:ptCount val="10"/>
                <c:pt idx="0">
                  <c:v>28</c:v>
                </c:pt>
                <c:pt idx="1">
                  <c:v>17100</c:v>
                </c:pt>
                <c:pt idx="2">
                  <c:v>13500</c:v>
                </c:pt>
                <c:pt idx="3">
                  <c:v>18700</c:v>
                </c:pt>
                <c:pt idx="4">
                  <c:v>23500</c:v>
                </c:pt>
                <c:pt idx="5">
                  <c:v>20504</c:v>
                </c:pt>
                <c:pt idx="6">
                  <c:v>19051</c:v>
                </c:pt>
                <c:pt idx="7">
                  <c:v>60411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8C-4E1A-A282-2645762A7B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176839432"/>
        <c:axId val="177421776"/>
      </c:barChart>
      <c:catAx>
        <c:axId val="176839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21776"/>
        <c:crossesAt val="16200"/>
        <c:auto val="1"/>
        <c:lblAlgn val="ctr"/>
        <c:lblOffset val="100"/>
        <c:noMultiLvlLbl val="0"/>
      </c:catAx>
      <c:valAx>
        <c:axId val="177421776"/>
        <c:scaling>
          <c:orientation val="minMax"/>
          <c:max val="6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39432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11</xdr:row>
      <xdr:rowOff>163830</xdr:rowOff>
    </xdr:from>
    <xdr:to>
      <xdr:col>7</xdr:col>
      <xdr:colOff>60960</xdr:colOff>
      <xdr:row>31</xdr:row>
      <xdr:rowOff>163830</xdr:rowOff>
    </xdr:to>
    <xdr:grpSp>
      <xdr:nvGrpSpPr>
        <xdr:cNvPr id="5" name="Group 4"/>
        <xdr:cNvGrpSpPr/>
      </xdr:nvGrpSpPr>
      <xdr:grpSpPr>
        <a:xfrm>
          <a:off x="236220" y="3110230"/>
          <a:ext cx="6943090" cy="3683000"/>
          <a:chOff x="236220" y="3110230"/>
          <a:chExt cx="6943090" cy="3683000"/>
        </a:xfrm>
      </xdr:grpSpPr>
      <xdr:graphicFrame macro="">
        <xdr:nvGraphicFramePr>
          <xdr:cNvPr id="2" name="Chart 1"/>
          <xdr:cNvGraphicFramePr/>
        </xdr:nvGraphicFramePr>
        <xdr:xfrm>
          <a:off x="236220" y="3110230"/>
          <a:ext cx="6943090" cy="3683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1"/>
          <xdr:cNvSpPr txBox="1"/>
        </xdr:nvSpPr>
        <xdr:spPr>
          <a:xfrm>
            <a:off x="6210300" y="3467100"/>
            <a:ext cx="889001" cy="1968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/>
              <a:t>121,800 ---&gt;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317500</xdr:colOff>
      <xdr:row>19</xdr:row>
      <xdr:rowOff>107950</xdr:rowOff>
    </xdr:from>
    <xdr:to>
      <xdr:col>11</xdr:col>
      <xdr:colOff>520700</xdr:colOff>
      <xdr:row>19</xdr:row>
      <xdr:rowOff>107950</xdr:rowOff>
    </xdr:to>
    <xdr:cxnSp macro="">
      <xdr:nvCxnSpPr>
        <xdr:cNvPr id="4" name="Straight Arrow Connector 3"/>
        <xdr:cNvCxnSpPr/>
      </xdr:nvCxnSpPr>
      <xdr:spPr>
        <a:xfrm flipH="1">
          <a:off x="10502900" y="3606800"/>
          <a:ext cx="2032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129661</xdr:rowOff>
    </xdr:from>
    <xdr:to>
      <xdr:col>6</xdr:col>
      <xdr:colOff>575733</xdr:colOff>
      <xdr:row>32</xdr:row>
      <xdr:rowOff>129661</xdr:rowOff>
    </xdr:to>
    <xdr:grpSp>
      <xdr:nvGrpSpPr>
        <xdr:cNvPr id="3" name="Group 2"/>
        <xdr:cNvGrpSpPr/>
      </xdr:nvGrpSpPr>
      <xdr:grpSpPr>
        <a:xfrm>
          <a:off x="0" y="3260211"/>
          <a:ext cx="6925733" cy="3683000"/>
          <a:chOff x="0" y="3260211"/>
          <a:chExt cx="6925733" cy="3683000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0" y="3260211"/>
          <a:ext cx="6925733" cy="3683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1"/>
          <xdr:cNvSpPr txBox="1"/>
        </xdr:nvSpPr>
        <xdr:spPr>
          <a:xfrm>
            <a:off x="6032500" y="3879850"/>
            <a:ext cx="749300" cy="2095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/>
              <a:t>14,023 ---&gt;</a:t>
            </a:r>
          </a:p>
        </xdr:txBody>
      </xdr:sp>
      <xdr:sp macro="" textlink="">
        <xdr:nvSpPr>
          <xdr:cNvPr id="8" name="TextBox 1"/>
          <xdr:cNvSpPr txBox="1"/>
        </xdr:nvSpPr>
        <xdr:spPr>
          <a:xfrm>
            <a:off x="2819400" y="3600450"/>
            <a:ext cx="901700" cy="1841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/>
              <a:t>&lt;--- cost-</a:t>
            </a:r>
            <a:r>
              <a:rPr lang="en-US" sz="900" baseline="0"/>
              <a:t>saving</a:t>
            </a:r>
          </a:p>
        </xdr:txBody>
      </xdr:sp>
    </xdr:grpSp>
    <xdr:clientData/>
  </xdr:twoCellAnchor>
  <xdr:twoCellAnchor>
    <xdr:from>
      <xdr:col>0</xdr:col>
      <xdr:colOff>2813050</xdr:colOff>
      <xdr:row>16</xdr:row>
      <xdr:rowOff>34411</xdr:rowOff>
    </xdr:from>
    <xdr:to>
      <xdr:col>1</xdr:col>
      <xdr:colOff>584200</xdr:colOff>
      <xdr:row>17</xdr:row>
      <xdr:rowOff>34411</xdr:rowOff>
    </xdr:to>
    <xdr:sp macro="" textlink="">
      <xdr:nvSpPr>
        <xdr:cNvPr id="9" name="TextBox 1"/>
        <xdr:cNvSpPr txBox="1"/>
      </xdr:nvSpPr>
      <xdr:spPr>
        <a:xfrm>
          <a:off x="2813050" y="3901561"/>
          <a:ext cx="901700" cy="1841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/>
            <a:t>&lt;--- cost-</a:t>
          </a:r>
          <a:r>
            <a:rPr lang="en-US" sz="900" baseline="0"/>
            <a:t>saving</a:t>
          </a:r>
        </a:p>
      </xdr:txBody>
    </xdr:sp>
    <xdr:clientData/>
  </xdr:twoCellAnchor>
  <xdr:twoCellAnchor>
    <xdr:from>
      <xdr:col>0</xdr:col>
      <xdr:colOff>2832100</xdr:colOff>
      <xdr:row>18</xdr:row>
      <xdr:rowOff>180461</xdr:rowOff>
    </xdr:from>
    <xdr:to>
      <xdr:col>1</xdr:col>
      <xdr:colOff>603250</xdr:colOff>
      <xdr:row>19</xdr:row>
      <xdr:rowOff>180461</xdr:rowOff>
    </xdr:to>
    <xdr:sp macro="" textlink="">
      <xdr:nvSpPr>
        <xdr:cNvPr id="10" name="TextBox 1"/>
        <xdr:cNvSpPr txBox="1"/>
      </xdr:nvSpPr>
      <xdr:spPr>
        <a:xfrm>
          <a:off x="2832100" y="4415911"/>
          <a:ext cx="901700" cy="1841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/>
            <a:t>&lt;--- cost-</a:t>
          </a:r>
          <a:r>
            <a:rPr lang="en-US" sz="900" baseline="0"/>
            <a:t>saving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0.45449</cdr:x>
      <cdr:y>0.17197</cdr:y>
    </cdr:from>
    <cdr:to>
      <cdr:x>0.50247</cdr:x>
      <cdr:y>0.20159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70201" y="774155"/>
          <a:ext cx="4191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11</xdr:row>
      <xdr:rowOff>130036</xdr:rowOff>
    </xdr:from>
    <xdr:to>
      <xdr:col>6</xdr:col>
      <xdr:colOff>604302</xdr:colOff>
      <xdr:row>31</xdr:row>
      <xdr:rowOff>130036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438726</xdr:colOff>
      <xdr:row>15</xdr:row>
      <xdr:rowOff>40411</xdr:rowOff>
    </xdr:from>
    <xdr:to>
      <xdr:col>6</xdr:col>
      <xdr:colOff>409863</xdr:colOff>
      <xdr:row>16</xdr:row>
      <xdr:rowOff>98171</xdr:rowOff>
    </xdr:to>
    <xdr:sp macro="" textlink="">
      <xdr:nvSpPr>
        <xdr:cNvPr id="3" name="TextBox 1"/>
        <xdr:cNvSpPr txBox="1"/>
      </xdr:nvSpPr>
      <xdr:spPr>
        <a:xfrm>
          <a:off x="6015181" y="3734956"/>
          <a:ext cx="750455" cy="2424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/>
            <a:t>121,800 ---&gt;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0.45449</cdr:x>
      <cdr:y>0.17197</cdr:y>
    </cdr:from>
    <cdr:to>
      <cdr:x>0.50247</cdr:x>
      <cdr:y>0.20159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70201" y="774155"/>
          <a:ext cx="4191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0.40506</cdr:x>
      <cdr:y>0.10437</cdr:y>
    </cdr:from>
    <cdr:to>
      <cdr:x>0.53503</cdr:x>
      <cdr:y>0.15422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0164" y="385618"/>
          <a:ext cx="9017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&lt;--- cost-</a:t>
          </a:r>
          <a:r>
            <a:rPr lang="en-US" sz="900" baseline="0"/>
            <a:t>saving</a:t>
          </a:r>
        </a:p>
      </cdr:txBody>
    </cdr:sp>
  </cdr:relSizeAnchor>
  <cdr:relSizeAnchor xmlns:cdr="http://schemas.openxmlformats.org/drawingml/2006/chartDrawing">
    <cdr:from>
      <cdr:x>0.40672</cdr:x>
      <cdr:y>0.17781</cdr:y>
    </cdr:from>
    <cdr:to>
      <cdr:x>0.53669</cdr:x>
      <cdr:y>0.22766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21709" y="656937"/>
          <a:ext cx="9017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&lt;--- cost-</a:t>
          </a:r>
          <a:r>
            <a:rPr lang="en-US" sz="900" baseline="0"/>
            <a:t>saving</a:t>
          </a:r>
        </a:p>
      </cdr:txBody>
    </cdr:sp>
  </cdr:relSizeAnchor>
  <cdr:relSizeAnchor xmlns:cdr="http://schemas.openxmlformats.org/drawingml/2006/chartDrawing">
    <cdr:from>
      <cdr:x>0.86131</cdr:x>
      <cdr:y>0.11012</cdr:y>
    </cdr:from>
    <cdr:to>
      <cdr:x>0.97862</cdr:x>
      <cdr:y>0.16376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75453" y="406827"/>
          <a:ext cx="813852" cy="198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167,134 ---&gt;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1"/>
  <sheetViews>
    <sheetView workbookViewId="0">
      <pane ySplit="1" topLeftCell="A2" activePane="bottomLeft" state="frozen"/>
      <selection pane="bottomLeft" activeCell="A20" sqref="A20"/>
    </sheetView>
  </sheetViews>
  <sheetFormatPr defaultRowHeight="14.5" x14ac:dyDescent="0.35"/>
  <cols>
    <col min="1" max="1" width="44.81640625" bestFit="1" customWidth="1"/>
    <col min="10" max="10" width="188.36328125" bestFit="1" customWidth="1"/>
  </cols>
  <sheetData>
    <row r="1" spans="1:11" s="3" customFormat="1" x14ac:dyDescent="0.3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2</v>
      </c>
      <c r="G1" s="3" t="s">
        <v>6</v>
      </c>
      <c r="H1" s="3" t="s">
        <v>7</v>
      </c>
      <c r="I1" s="3" t="s">
        <v>18</v>
      </c>
      <c r="J1" s="3" t="s">
        <v>13</v>
      </c>
    </row>
    <row r="2" spans="1:11" x14ac:dyDescent="0.35">
      <c r="A2" t="s">
        <v>12</v>
      </c>
      <c r="B2">
        <v>2012</v>
      </c>
      <c r="C2" s="2">
        <v>1</v>
      </c>
      <c r="D2" s="2">
        <v>0.5</v>
      </c>
      <c r="E2" s="2">
        <v>4</v>
      </c>
      <c r="F2">
        <v>24450</v>
      </c>
      <c r="G2">
        <v>8200</v>
      </c>
      <c r="H2">
        <v>121800</v>
      </c>
      <c r="I2">
        <f t="shared" ref="I2:I31" si="0">ABS(H2-G2)</f>
        <v>113600</v>
      </c>
      <c r="J2" t="s">
        <v>17</v>
      </c>
    </row>
    <row r="3" spans="1:11" hidden="1" x14ac:dyDescent="0.35">
      <c r="A3" t="s">
        <v>12</v>
      </c>
      <c r="B3">
        <v>2013</v>
      </c>
      <c r="C3" s="2">
        <v>1</v>
      </c>
      <c r="D3" s="2">
        <v>0.5</v>
      </c>
      <c r="E3" s="2">
        <v>4</v>
      </c>
      <c r="F3">
        <v>554</v>
      </c>
      <c r="G3">
        <v>-1692</v>
      </c>
      <c r="H3">
        <v>14023</v>
      </c>
      <c r="I3">
        <f t="shared" si="0"/>
        <v>15715</v>
      </c>
      <c r="J3" t="s">
        <v>17</v>
      </c>
    </row>
    <row r="4" spans="1:11" hidden="1" x14ac:dyDescent="0.35">
      <c r="A4" t="s">
        <v>12</v>
      </c>
      <c r="B4">
        <v>2014</v>
      </c>
      <c r="C4" s="8">
        <v>1</v>
      </c>
      <c r="D4" s="8">
        <v>0.5</v>
      </c>
      <c r="E4" s="8">
        <v>4</v>
      </c>
      <c r="F4">
        <v>16200</v>
      </c>
      <c r="G4">
        <v>-7800</v>
      </c>
      <c r="H4">
        <v>160000</v>
      </c>
      <c r="I4">
        <f t="shared" si="0"/>
        <v>167800</v>
      </c>
      <c r="J4" t="s">
        <v>17</v>
      </c>
    </row>
    <row r="5" spans="1:11" x14ac:dyDescent="0.35">
      <c r="A5" t="s">
        <v>20</v>
      </c>
      <c r="B5">
        <v>2012</v>
      </c>
      <c r="C5" s="2">
        <v>4.9000000000000004</v>
      </c>
      <c r="D5" s="2">
        <v>4.57</v>
      </c>
      <c r="E5" s="2">
        <v>5</v>
      </c>
      <c r="F5">
        <v>24450</v>
      </c>
      <c r="G5">
        <v>23750</v>
      </c>
      <c r="H5">
        <v>24550</v>
      </c>
      <c r="I5">
        <f t="shared" ref="I5:I10" si="1">ABS(H5-G5)</f>
        <v>800</v>
      </c>
      <c r="J5" t="s">
        <v>23</v>
      </c>
    </row>
    <row r="6" spans="1:11" hidden="1" x14ac:dyDescent="0.35">
      <c r="A6" t="s">
        <v>20</v>
      </c>
      <c r="B6">
        <v>2013</v>
      </c>
      <c r="C6" s="2">
        <v>5</v>
      </c>
      <c r="D6" s="2">
        <v>4.57</v>
      </c>
      <c r="E6" s="2">
        <v>5</v>
      </c>
      <c r="F6">
        <v>554</v>
      </c>
      <c r="G6">
        <v>500</v>
      </c>
      <c r="H6">
        <v>554</v>
      </c>
      <c r="I6">
        <f t="shared" si="1"/>
        <v>54</v>
      </c>
      <c r="J6" t="s">
        <v>23</v>
      </c>
    </row>
    <row r="7" spans="1:11" hidden="1" x14ac:dyDescent="0.35">
      <c r="A7" t="s">
        <v>20</v>
      </c>
      <c r="B7">
        <v>2014</v>
      </c>
      <c r="C7" s="8">
        <v>3.8</v>
      </c>
      <c r="D7" s="8">
        <v>4.57</v>
      </c>
      <c r="E7" s="8">
        <v>5</v>
      </c>
      <c r="F7">
        <v>16200</v>
      </c>
      <c r="G7">
        <v>17100</v>
      </c>
      <c r="H7">
        <v>17600</v>
      </c>
      <c r="I7">
        <f t="shared" si="1"/>
        <v>500</v>
      </c>
      <c r="J7" t="s">
        <v>23</v>
      </c>
    </row>
    <row r="8" spans="1:11" x14ac:dyDescent="0.35">
      <c r="A8" t="s">
        <v>22</v>
      </c>
      <c r="B8">
        <v>2012</v>
      </c>
      <c r="C8" s="2">
        <v>1.9</v>
      </c>
      <c r="D8" s="2">
        <v>2.77</v>
      </c>
      <c r="E8" s="2">
        <v>6.4</v>
      </c>
      <c r="F8">
        <v>24450</v>
      </c>
      <c r="G8" s="6">
        <v>25200</v>
      </c>
      <c r="H8">
        <v>56700</v>
      </c>
      <c r="I8">
        <f t="shared" si="1"/>
        <v>31500</v>
      </c>
      <c r="J8" t="s">
        <v>23</v>
      </c>
    </row>
    <row r="9" spans="1:11" hidden="1" x14ac:dyDescent="0.35">
      <c r="A9" t="s">
        <v>22</v>
      </c>
      <c r="B9">
        <v>2013</v>
      </c>
      <c r="C9" s="2">
        <v>6.4</v>
      </c>
      <c r="D9" s="2">
        <v>2.77</v>
      </c>
      <c r="E9" s="2">
        <v>6.4</v>
      </c>
      <c r="F9">
        <v>554</v>
      </c>
      <c r="G9">
        <v>-943</v>
      </c>
      <c r="H9">
        <v>554</v>
      </c>
      <c r="I9">
        <f t="shared" si="1"/>
        <v>1497</v>
      </c>
      <c r="J9" t="s">
        <v>23</v>
      </c>
    </row>
    <row r="10" spans="1:11" hidden="1" x14ac:dyDescent="0.35">
      <c r="A10" t="s">
        <v>22</v>
      </c>
      <c r="B10">
        <v>2014</v>
      </c>
      <c r="C10" s="8">
        <v>0</v>
      </c>
      <c r="D10" s="8">
        <v>2.77</v>
      </c>
      <c r="E10" s="8">
        <v>6.4</v>
      </c>
      <c r="F10">
        <v>16200</v>
      </c>
      <c r="G10">
        <v>18700</v>
      </c>
      <c r="H10">
        <v>22000</v>
      </c>
      <c r="I10">
        <f t="shared" si="1"/>
        <v>3300</v>
      </c>
      <c r="J10" t="s">
        <v>23</v>
      </c>
      <c r="K10" t="s">
        <v>25</v>
      </c>
    </row>
    <row r="11" spans="1:11" x14ac:dyDescent="0.35">
      <c r="A11" t="s">
        <v>19</v>
      </c>
      <c r="B11">
        <v>2012</v>
      </c>
      <c r="C11" s="2">
        <v>8.9</v>
      </c>
      <c r="D11" s="2">
        <v>7.33</v>
      </c>
      <c r="E11" s="2">
        <v>8.9</v>
      </c>
      <c r="F11">
        <v>24450</v>
      </c>
      <c r="G11">
        <v>26500</v>
      </c>
      <c r="H11">
        <v>24450</v>
      </c>
      <c r="I11">
        <f t="shared" si="0"/>
        <v>2050</v>
      </c>
      <c r="J11" t="s">
        <v>24</v>
      </c>
    </row>
    <row r="12" spans="1:11" hidden="1" x14ac:dyDescent="0.35">
      <c r="A12" t="s">
        <v>19</v>
      </c>
      <c r="B12">
        <v>2013</v>
      </c>
      <c r="C12" s="2">
        <v>8.4</v>
      </c>
      <c r="D12" s="2">
        <v>7.33</v>
      </c>
      <c r="E12" s="2">
        <v>8.9</v>
      </c>
      <c r="F12">
        <v>554</v>
      </c>
      <c r="G12">
        <v>800</v>
      </c>
      <c r="H12">
        <v>464</v>
      </c>
      <c r="I12">
        <f t="shared" si="0"/>
        <v>336</v>
      </c>
      <c r="J12" t="s">
        <v>24</v>
      </c>
    </row>
    <row r="13" spans="1:11" hidden="1" x14ac:dyDescent="0.35">
      <c r="A13" t="s">
        <v>19</v>
      </c>
      <c r="B13">
        <v>2014</v>
      </c>
      <c r="C13" s="8">
        <v>4.7</v>
      </c>
      <c r="D13" s="8">
        <v>7.33</v>
      </c>
      <c r="E13" s="8">
        <v>8.9</v>
      </c>
      <c r="F13">
        <v>16200</v>
      </c>
      <c r="G13">
        <v>28</v>
      </c>
      <c r="H13">
        <v>73</v>
      </c>
      <c r="I13">
        <f t="shared" si="0"/>
        <v>45</v>
      </c>
      <c r="J13" t="s">
        <v>24</v>
      </c>
    </row>
    <row r="14" spans="1:11" x14ac:dyDescent="0.35">
      <c r="A14" t="s">
        <v>21</v>
      </c>
      <c r="B14">
        <v>2012</v>
      </c>
      <c r="C14" s="2">
        <v>5.7</v>
      </c>
      <c r="D14" s="2">
        <v>4.17</v>
      </c>
      <c r="E14" s="2">
        <v>6.1</v>
      </c>
      <c r="F14">
        <v>24450</v>
      </c>
      <c r="G14">
        <v>26450</v>
      </c>
      <c r="H14">
        <v>15933</v>
      </c>
      <c r="I14">
        <f t="shared" si="0"/>
        <v>10517</v>
      </c>
      <c r="J14" t="s">
        <v>23</v>
      </c>
    </row>
    <row r="15" spans="1:11" hidden="1" x14ac:dyDescent="0.35">
      <c r="A15" t="s">
        <v>21</v>
      </c>
      <c r="B15">
        <v>2013</v>
      </c>
      <c r="C15" s="2">
        <v>6.1</v>
      </c>
      <c r="D15" s="2">
        <v>4.17</v>
      </c>
      <c r="E15" s="2">
        <v>6.1</v>
      </c>
      <c r="F15">
        <v>554</v>
      </c>
      <c r="G15">
        <v>2833</v>
      </c>
      <c r="H15">
        <v>554</v>
      </c>
      <c r="I15">
        <f t="shared" si="0"/>
        <v>2279</v>
      </c>
      <c r="J15" t="s">
        <v>23</v>
      </c>
    </row>
    <row r="16" spans="1:11" hidden="1" x14ac:dyDescent="0.35">
      <c r="A16" t="s">
        <v>21</v>
      </c>
      <c r="B16">
        <v>2014</v>
      </c>
      <c r="C16" s="8">
        <v>0.7</v>
      </c>
      <c r="D16" s="8">
        <v>4.17</v>
      </c>
      <c r="E16" s="8">
        <v>6.1</v>
      </c>
      <c r="F16">
        <v>16200</v>
      </c>
      <c r="G16">
        <v>13500</v>
      </c>
      <c r="H16">
        <v>12000</v>
      </c>
      <c r="I16">
        <f t="shared" si="0"/>
        <v>1500</v>
      </c>
      <c r="J16" t="s">
        <v>23</v>
      </c>
    </row>
    <row r="17" spans="1:10" x14ac:dyDescent="0.35">
      <c r="A17" t="s">
        <v>11</v>
      </c>
      <c r="B17">
        <v>2012</v>
      </c>
      <c r="C17" s="1">
        <f>(490/1149)*100</f>
        <v>42.645778938207137</v>
      </c>
      <c r="D17">
        <v>0</v>
      </c>
      <c r="E17">
        <v>100</v>
      </c>
      <c r="F17">
        <v>24450</v>
      </c>
      <c r="G17">
        <v>26100</v>
      </c>
      <c r="H17">
        <v>20100</v>
      </c>
      <c r="I17">
        <f t="shared" si="0"/>
        <v>6000</v>
      </c>
      <c r="J17" t="s">
        <v>16</v>
      </c>
    </row>
    <row r="18" spans="1:10" hidden="1" x14ac:dyDescent="0.35">
      <c r="A18" t="s">
        <v>11</v>
      </c>
      <c r="B18">
        <v>2013</v>
      </c>
      <c r="C18" s="1">
        <f>(490/1149)*100</f>
        <v>42.645778938207137</v>
      </c>
      <c r="D18">
        <v>0</v>
      </c>
      <c r="E18">
        <v>100</v>
      </c>
      <c r="F18">
        <v>554</v>
      </c>
      <c r="G18">
        <v>2287</v>
      </c>
      <c r="H18">
        <v>-1490282.3539413235</v>
      </c>
      <c r="I18">
        <f t="shared" si="0"/>
        <v>1492569.3539413235</v>
      </c>
      <c r="J18" t="s">
        <v>16</v>
      </c>
    </row>
    <row r="19" spans="1:10" hidden="1" x14ac:dyDescent="0.35">
      <c r="A19" t="s">
        <v>11</v>
      </c>
      <c r="B19">
        <v>2014</v>
      </c>
      <c r="C19" s="1">
        <f>(490/1149)*100</f>
        <v>42.645778938207137</v>
      </c>
      <c r="D19">
        <v>0</v>
      </c>
      <c r="E19">
        <v>100</v>
      </c>
      <c r="F19">
        <v>16200</v>
      </c>
      <c r="G19">
        <v>-7665</v>
      </c>
      <c r="H19" s="4">
        <v>167134.44805185718</v>
      </c>
      <c r="I19">
        <f t="shared" si="0"/>
        <v>174799.44805185718</v>
      </c>
      <c r="J19" t="s">
        <v>16</v>
      </c>
    </row>
    <row r="20" spans="1:10" x14ac:dyDescent="0.35">
      <c r="A20" t="s">
        <v>14</v>
      </c>
      <c r="B20">
        <v>2012</v>
      </c>
      <c r="C20" s="2">
        <v>0.45</v>
      </c>
      <c r="D20" s="2">
        <v>0.28999999999999998</v>
      </c>
      <c r="E20" s="2">
        <v>0.45</v>
      </c>
      <c r="F20">
        <v>24450</v>
      </c>
      <c r="G20">
        <v>20200</v>
      </c>
      <c r="H20">
        <v>24450</v>
      </c>
      <c r="I20">
        <f t="shared" si="0"/>
        <v>4250</v>
      </c>
      <c r="J20" t="s">
        <v>15</v>
      </c>
    </row>
    <row r="21" spans="1:10" hidden="1" x14ac:dyDescent="0.35">
      <c r="A21" t="s">
        <v>14</v>
      </c>
      <c r="B21">
        <v>2013</v>
      </c>
      <c r="C21" s="2">
        <v>0.28999999999999998</v>
      </c>
      <c r="D21" s="2">
        <v>0.28999999999999998</v>
      </c>
      <c r="E21" s="2">
        <v>0.45</v>
      </c>
      <c r="F21">
        <v>554</v>
      </c>
      <c r="G21">
        <v>554</v>
      </c>
      <c r="H21">
        <v>1108</v>
      </c>
      <c r="I21">
        <f t="shared" si="0"/>
        <v>554</v>
      </c>
      <c r="J21" t="s">
        <v>15</v>
      </c>
    </row>
    <row r="22" spans="1:10" hidden="1" x14ac:dyDescent="0.35">
      <c r="A22" t="s">
        <v>14</v>
      </c>
      <c r="B22">
        <v>2014</v>
      </c>
      <c r="C22" s="2">
        <v>0.12</v>
      </c>
      <c r="D22" s="2">
        <v>0.28999999999999998</v>
      </c>
      <c r="E22" s="2">
        <v>0.45</v>
      </c>
      <c r="F22">
        <v>16200</v>
      </c>
      <c r="G22">
        <v>23500</v>
      </c>
      <c r="H22">
        <v>30300</v>
      </c>
      <c r="I22">
        <f t="shared" si="0"/>
        <v>6800</v>
      </c>
      <c r="J22" t="s">
        <v>15</v>
      </c>
    </row>
    <row r="23" spans="1:10" x14ac:dyDescent="0.35">
      <c r="A23" t="s">
        <v>10</v>
      </c>
      <c r="B23">
        <v>2012</v>
      </c>
      <c r="C23">
        <v>0.5</v>
      </c>
      <c r="D23">
        <v>0.05</v>
      </c>
      <c r="E23">
        <v>0.57999999999999996</v>
      </c>
      <c r="F23">
        <v>24450</v>
      </c>
      <c r="G23">
        <v>15469</v>
      </c>
      <c r="H23">
        <v>22873</v>
      </c>
      <c r="I23">
        <f t="shared" si="0"/>
        <v>7404</v>
      </c>
      <c r="J23" t="s">
        <v>26</v>
      </c>
    </row>
    <row r="24" spans="1:10" hidden="1" x14ac:dyDescent="0.35">
      <c r="A24" t="s">
        <v>10</v>
      </c>
      <c r="B24">
        <v>2013</v>
      </c>
      <c r="C24">
        <v>0.5</v>
      </c>
      <c r="D24">
        <v>0.05</v>
      </c>
      <c r="E24">
        <v>0.57999999999999996</v>
      </c>
      <c r="F24">
        <v>554</v>
      </c>
      <c r="G24">
        <v>575</v>
      </c>
      <c r="H24">
        <v>555</v>
      </c>
      <c r="I24">
        <f t="shared" si="0"/>
        <v>20</v>
      </c>
      <c r="J24" t="s">
        <v>26</v>
      </c>
    </row>
    <row r="25" spans="1:10" hidden="1" x14ac:dyDescent="0.35">
      <c r="A25" t="s">
        <v>10</v>
      </c>
      <c r="B25">
        <v>2014</v>
      </c>
      <c r="C25" s="17">
        <v>0.5</v>
      </c>
      <c r="D25" s="17">
        <v>0.05</v>
      </c>
      <c r="E25" s="17">
        <v>0.57999999999999996</v>
      </c>
      <c r="F25">
        <v>16200</v>
      </c>
      <c r="G25">
        <v>19051</v>
      </c>
      <c r="H25">
        <v>30496</v>
      </c>
      <c r="I25">
        <f t="shared" si="0"/>
        <v>11445</v>
      </c>
      <c r="J25" t="s">
        <v>26</v>
      </c>
    </row>
    <row r="26" spans="1:10" x14ac:dyDescent="0.35">
      <c r="A26" t="s">
        <v>9</v>
      </c>
      <c r="B26">
        <v>2012</v>
      </c>
      <c r="C26">
        <v>0.65</v>
      </c>
      <c r="D26">
        <v>0.52</v>
      </c>
      <c r="E26">
        <v>0.65900000000000003</v>
      </c>
      <c r="F26">
        <v>24450</v>
      </c>
      <c r="G26">
        <v>15164</v>
      </c>
      <c r="H26">
        <v>21950</v>
      </c>
      <c r="I26">
        <f t="shared" si="0"/>
        <v>6786</v>
      </c>
      <c r="J26" t="s">
        <v>26</v>
      </c>
    </row>
    <row r="27" spans="1:10" hidden="1" x14ac:dyDescent="0.35">
      <c r="A27" t="s">
        <v>9</v>
      </c>
      <c r="B27">
        <v>2013</v>
      </c>
      <c r="C27">
        <v>0.65</v>
      </c>
      <c r="D27">
        <v>0.52</v>
      </c>
      <c r="E27">
        <v>0.65900000000000003</v>
      </c>
      <c r="F27">
        <v>554</v>
      </c>
      <c r="G27">
        <v>528</v>
      </c>
      <c r="H27">
        <v>560</v>
      </c>
      <c r="I27">
        <f t="shared" si="0"/>
        <v>32</v>
      </c>
      <c r="J27" t="s">
        <v>26</v>
      </c>
    </row>
    <row r="28" spans="1:10" hidden="1" x14ac:dyDescent="0.35">
      <c r="A28" t="s">
        <v>9</v>
      </c>
      <c r="B28">
        <v>2014</v>
      </c>
      <c r="C28" s="17">
        <v>0.65</v>
      </c>
      <c r="D28" s="17">
        <v>0.52</v>
      </c>
      <c r="E28" s="17">
        <v>0.65900000000000003</v>
      </c>
      <c r="F28">
        <v>16200</v>
      </c>
      <c r="G28">
        <v>20504</v>
      </c>
      <c r="H28">
        <v>28683</v>
      </c>
      <c r="I28">
        <f t="shared" si="0"/>
        <v>8179</v>
      </c>
      <c r="J28" t="s">
        <v>26</v>
      </c>
    </row>
    <row r="29" spans="1:10" x14ac:dyDescent="0.35">
      <c r="A29" t="s">
        <v>8</v>
      </c>
      <c r="B29">
        <v>2012</v>
      </c>
      <c r="C29">
        <v>0.87</v>
      </c>
      <c r="D29">
        <v>0.73</v>
      </c>
      <c r="E29">
        <v>0.95</v>
      </c>
      <c r="F29">
        <v>24450</v>
      </c>
      <c r="G29">
        <v>48042</v>
      </c>
      <c r="H29">
        <v>16189</v>
      </c>
      <c r="I29">
        <f t="shared" si="0"/>
        <v>31853</v>
      </c>
      <c r="J29" t="s">
        <v>27</v>
      </c>
    </row>
    <row r="30" spans="1:10" hidden="1" x14ac:dyDescent="0.35">
      <c r="A30" t="s">
        <v>8</v>
      </c>
      <c r="B30">
        <v>2013</v>
      </c>
      <c r="C30">
        <v>0.87</v>
      </c>
      <c r="D30">
        <v>0.73</v>
      </c>
      <c r="E30">
        <v>0.95</v>
      </c>
      <c r="F30">
        <v>554</v>
      </c>
      <c r="G30">
        <v>697</v>
      </c>
      <c r="H30">
        <v>500</v>
      </c>
      <c r="I30">
        <f t="shared" si="0"/>
        <v>197</v>
      </c>
      <c r="J30" t="s">
        <v>27</v>
      </c>
    </row>
    <row r="31" spans="1:10" hidden="1" x14ac:dyDescent="0.35">
      <c r="A31" t="s">
        <v>8</v>
      </c>
      <c r="B31">
        <v>2014</v>
      </c>
      <c r="C31" s="17">
        <v>0.87</v>
      </c>
      <c r="D31" s="17">
        <v>0.73</v>
      </c>
      <c r="E31" s="17">
        <v>0.95</v>
      </c>
      <c r="F31">
        <v>16200</v>
      </c>
      <c r="G31">
        <v>60411</v>
      </c>
      <c r="H31">
        <v>21394</v>
      </c>
      <c r="I31">
        <f t="shared" si="0"/>
        <v>39017</v>
      </c>
      <c r="J31" t="s">
        <v>27</v>
      </c>
    </row>
  </sheetData>
  <autoFilter ref="A1:J31">
    <filterColumn colId="1">
      <filters>
        <filter val="2012"/>
      </filters>
    </filterColumn>
  </autoFilter>
  <sortState ref="A2:J31">
    <sortCondition ref="A2:A31"/>
    <sortCondition ref="B2:B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opLeftCell="A16" workbookViewId="0">
      <selection activeCell="A8" sqref="A8"/>
    </sheetView>
  </sheetViews>
  <sheetFormatPr defaultRowHeight="14.5" x14ac:dyDescent="0.35"/>
  <cols>
    <col min="1" max="1" width="44.81640625" bestFit="1" customWidth="1"/>
    <col min="6" max="7" width="11.08984375" bestFit="1" customWidth="1"/>
    <col min="8" max="8" width="12.08984375" bestFit="1" customWidth="1"/>
  </cols>
  <sheetData>
    <row r="1" spans="1:10" x14ac:dyDescent="0.3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2</v>
      </c>
      <c r="G1" s="3" t="s">
        <v>29</v>
      </c>
      <c r="H1" s="3" t="s">
        <v>28</v>
      </c>
      <c r="I1" s="3" t="s">
        <v>18</v>
      </c>
      <c r="J1" s="3" t="s">
        <v>13</v>
      </c>
    </row>
    <row r="2" spans="1:10" ht="29" x14ac:dyDescent="0.35">
      <c r="A2" s="7" t="s">
        <v>33</v>
      </c>
      <c r="B2">
        <v>2012</v>
      </c>
      <c r="C2" s="2">
        <v>4.9000000000000004</v>
      </c>
      <c r="D2" s="8">
        <v>4.57</v>
      </c>
      <c r="E2" s="8">
        <v>5</v>
      </c>
      <c r="F2" s="15">
        <v>24450</v>
      </c>
      <c r="G2" s="15">
        <v>23750</v>
      </c>
      <c r="H2" s="15">
        <v>24550</v>
      </c>
      <c r="I2">
        <v>800</v>
      </c>
      <c r="J2" t="s">
        <v>23</v>
      </c>
    </row>
    <row r="3" spans="1:10" ht="29" x14ac:dyDescent="0.35">
      <c r="A3" s="7" t="s">
        <v>32</v>
      </c>
      <c r="B3">
        <v>2012</v>
      </c>
      <c r="C3" s="9">
        <v>8.9</v>
      </c>
      <c r="D3" s="10">
        <v>7.33</v>
      </c>
      <c r="E3" s="10">
        <v>8.9</v>
      </c>
      <c r="F3" s="15">
        <v>24450</v>
      </c>
      <c r="G3" s="15">
        <v>26500</v>
      </c>
      <c r="H3" s="15">
        <v>24450</v>
      </c>
      <c r="I3">
        <v>2050</v>
      </c>
      <c r="J3" t="s">
        <v>24</v>
      </c>
    </row>
    <row r="4" spans="1:10" x14ac:dyDescent="0.35">
      <c r="A4" s="7" t="s">
        <v>35</v>
      </c>
      <c r="B4">
        <v>2012</v>
      </c>
      <c r="C4" s="11">
        <v>0.45</v>
      </c>
      <c r="D4" s="10">
        <v>0.28999999999999998</v>
      </c>
      <c r="E4" s="10">
        <v>0.45</v>
      </c>
      <c r="F4" s="15">
        <v>24450</v>
      </c>
      <c r="G4" s="15">
        <v>20200</v>
      </c>
      <c r="H4" s="15">
        <v>24450</v>
      </c>
      <c r="I4">
        <v>4250</v>
      </c>
      <c r="J4" t="s">
        <v>15</v>
      </c>
    </row>
    <row r="5" spans="1:10" x14ac:dyDescent="0.35">
      <c r="A5" s="7" t="s">
        <v>34</v>
      </c>
      <c r="B5">
        <v>2012</v>
      </c>
      <c r="C5" s="10">
        <v>42.645778938207137</v>
      </c>
      <c r="D5" s="10">
        <v>0</v>
      </c>
      <c r="E5" s="10">
        <v>100</v>
      </c>
      <c r="F5" s="15">
        <v>24450</v>
      </c>
      <c r="G5" s="15">
        <v>26100</v>
      </c>
      <c r="H5" s="15">
        <v>20100</v>
      </c>
      <c r="I5">
        <v>6000</v>
      </c>
      <c r="J5" t="s">
        <v>16</v>
      </c>
    </row>
    <row r="6" spans="1:10" ht="29" x14ac:dyDescent="0.35">
      <c r="A6" s="7" t="s">
        <v>9</v>
      </c>
      <c r="B6">
        <v>2012</v>
      </c>
      <c r="C6" s="12">
        <v>0.65</v>
      </c>
      <c r="D6" s="10">
        <v>0.52</v>
      </c>
      <c r="E6" s="10">
        <v>0.65900000000000003</v>
      </c>
      <c r="F6" s="15">
        <v>24450</v>
      </c>
      <c r="G6" s="15">
        <v>15164</v>
      </c>
      <c r="H6" s="15">
        <v>21950</v>
      </c>
      <c r="I6">
        <v>6786</v>
      </c>
      <c r="J6" t="s">
        <v>26</v>
      </c>
    </row>
    <row r="7" spans="1:10" x14ac:dyDescent="0.35">
      <c r="A7" s="7" t="s">
        <v>10</v>
      </c>
      <c r="B7">
        <v>2012</v>
      </c>
      <c r="C7" s="11">
        <v>0.5</v>
      </c>
      <c r="D7" s="10">
        <v>0.05</v>
      </c>
      <c r="E7" s="10">
        <v>0.57999999999999996</v>
      </c>
      <c r="F7" s="15">
        <v>24450</v>
      </c>
      <c r="G7" s="15">
        <v>15469</v>
      </c>
      <c r="H7" s="15">
        <v>22873</v>
      </c>
      <c r="I7">
        <v>7404</v>
      </c>
      <c r="J7" t="s">
        <v>26</v>
      </c>
    </row>
    <row r="8" spans="1:10" ht="29" x14ac:dyDescent="0.35">
      <c r="A8" s="7" t="s">
        <v>31</v>
      </c>
      <c r="B8">
        <v>2012</v>
      </c>
      <c r="C8" s="9">
        <v>5.7</v>
      </c>
      <c r="D8" s="10">
        <v>4.17</v>
      </c>
      <c r="E8" s="10">
        <v>6.1</v>
      </c>
      <c r="F8" s="15">
        <v>24450</v>
      </c>
      <c r="G8" s="15">
        <v>26450</v>
      </c>
      <c r="H8" s="15">
        <v>15933</v>
      </c>
      <c r="I8">
        <v>10517</v>
      </c>
      <c r="J8" t="s">
        <v>23</v>
      </c>
    </row>
    <row r="9" spans="1:10" ht="29" x14ac:dyDescent="0.35">
      <c r="A9" s="7" t="s">
        <v>30</v>
      </c>
      <c r="B9">
        <v>2012</v>
      </c>
      <c r="C9" s="9">
        <v>1.9</v>
      </c>
      <c r="D9" s="10">
        <v>2.77</v>
      </c>
      <c r="E9" s="10">
        <v>6.4</v>
      </c>
      <c r="F9" s="15">
        <v>24450</v>
      </c>
      <c r="G9" s="15">
        <v>25200</v>
      </c>
      <c r="H9" s="15">
        <v>56700</v>
      </c>
      <c r="I9">
        <v>31500</v>
      </c>
      <c r="J9" t="s">
        <v>23</v>
      </c>
    </row>
    <row r="10" spans="1:10" x14ac:dyDescent="0.35">
      <c r="A10" s="7" t="s">
        <v>8</v>
      </c>
      <c r="B10">
        <v>2012</v>
      </c>
      <c r="C10" s="9">
        <v>0.87</v>
      </c>
      <c r="D10" s="10">
        <v>0.73</v>
      </c>
      <c r="E10" s="10">
        <v>0.95</v>
      </c>
      <c r="F10" s="15">
        <v>24450</v>
      </c>
      <c r="G10" s="15">
        <v>48042</v>
      </c>
      <c r="H10" s="15">
        <v>16189</v>
      </c>
      <c r="I10">
        <v>31853</v>
      </c>
      <c r="J10" t="s">
        <v>27</v>
      </c>
    </row>
    <row r="11" spans="1:10" x14ac:dyDescent="0.35">
      <c r="A11" s="7" t="s">
        <v>12</v>
      </c>
      <c r="B11">
        <v>2012</v>
      </c>
      <c r="C11" s="18">
        <v>1</v>
      </c>
      <c r="D11" s="19">
        <v>0.5</v>
      </c>
      <c r="E11" s="19">
        <v>4</v>
      </c>
      <c r="F11" s="15">
        <v>24450</v>
      </c>
      <c r="G11" s="15">
        <v>8200</v>
      </c>
      <c r="H11" s="15">
        <v>60000</v>
      </c>
      <c r="I11">
        <v>113600</v>
      </c>
      <c r="J11" t="s">
        <v>17</v>
      </c>
    </row>
  </sheetData>
  <sortState ref="A2:J11">
    <sortCondition ref="I2:I11"/>
  </sortState>
  <conditionalFormatting sqref="F2:H11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A11" sqref="A11"/>
    </sheetView>
  </sheetViews>
  <sheetFormatPr defaultRowHeight="14.5" x14ac:dyDescent="0.35"/>
  <cols>
    <col min="1" max="1" width="44.81640625" bestFit="1" customWidth="1"/>
    <col min="6" max="7" width="11.1796875" bestFit="1" customWidth="1"/>
    <col min="8" max="8" width="14.1796875" bestFit="1" customWidth="1"/>
    <col min="9" max="9" width="13.6328125" bestFit="1" customWidth="1"/>
  </cols>
  <sheetData>
    <row r="1" spans="1:10" x14ac:dyDescent="0.3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2</v>
      </c>
      <c r="G1" s="3" t="s">
        <v>29</v>
      </c>
      <c r="H1" s="3" t="s">
        <v>28</v>
      </c>
      <c r="I1" s="3" t="s">
        <v>18</v>
      </c>
      <c r="J1" s="3" t="s">
        <v>13</v>
      </c>
    </row>
    <row r="2" spans="1:10" x14ac:dyDescent="0.35">
      <c r="A2" s="7" t="s">
        <v>10</v>
      </c>
      <c r="B2">
        <v>2013</v>
      </c>
      <c r="C2" s="16">
        <v>0.5</v>
      </c>
      <c r="D2" s="16">
        <v>0.05</v>
      </c>
      <c r="E2" s="16">
        <v>0.57999999999999996</v>
      </c>
      <c r="F2" s="5">
        <v>554</v>
      </c>
      <c r="G2" s="15">
        <v>575</v>
      </c>
      <c r="H2" s="15">
        <v>555</v>
      </c>
      <c r="I2" s="5">
        <v>20</v>
      </c>
      <c r="J2" t="s">
        <v>26</v>
      </c>
    </row>
    <row r="3" spans="1:10" ht="29" x14ac:dyDescent="0.35">
      <c r="A3" s="7" t="s">
        <v>9</v>
      </c>
      <c r="B3">
        <v>2013</v>
      </c>
      <c r="C3" s="14">
        <v>0.65</v>
      </c>
      <c r="D3" s="14">
        <v>0.52</v>
      </c>
      <c r="E3" s="14">
        <v>0.65900000000000003</v>
      </c>
      <c r="F3" s="5">
        <v>554</v>
      </c>
      <c r="G3" s="15">
        <v>528</v>
      </c>
      <c r="H3" s="15">
        <v>560</v>
      </c>
      <c r="I3" s="5">
        <v>32</v>
      </c>
      <c r="J3" t="s">
        <v>26</v>
      </c>
    </row>
    <row r="4" spans="1:10" ht="29" x14ac:dyDescent="0.35">
      <c r="A4" s="7" t="s">
        <v>33</v>
      </c>
      <c r="B4">
        <v>2013</v>
      </c>
      <c r="C4" s="8">
        <v>5</v>
      </c>
      <c r="D4" s="8">
        <v>4.57</v>
      </c>
      <c r="E4" s="8">
        <v>5</v>
      </c>
      <c r="F4" s="5">
        <v>554</v>
      </c>
      <c r="G4" s="15">
        <v>500</v>
      </c>
      <c r="H4" s="15">
        <v>554</v>
      </c>
      <c r="I4" s="5">
        <v>54</v>
      </c>
      <c r="J4" t="s">
        <v>23</v>
      </c>
    </row>
    <row r="5" spans="1:10" x14ac:dyDescent="0.35">
      <c r="A5" t="s">
        <v>8</v>
      </c>
      <c r="B5">
        <v>2013</v>
      </c>
      <c r="C5">
        <v>0.87</v>
      </c>
      <c r="D5">
        <v>0.73</v>
      </c>
      <c r="E5">
        <v>0.95</v>
      </c>
      <c r="F5" s="5">
        <v>554</v>
      </c>
      <c r="G5" s="15">
        <v>697</v>
      </c>
      <c r="H5" s="15">
        <v>500</v>
      </c>
      <c r="I5" s="5">
        <v>197</v>
      </c>
      <c r="J5" t="s">
        <v>27</v>
      </c>
    </row>
    <row r="6" spans="1:10" ht="29" x14ac:dyDescent="0.35">
      <c r="A6" s="7" t="s">
        <v>32</v>
      </c>
      <c r="B6">
        <v>2013</v>
      </c>
      <c r="C6" s="13">
        <v>8.4</v>
      </c>
      <c r="D6" s="13">
        <v>7.33</v>
      </c>
      <c r="E6" s="13">
        <v>8.9</v>
      </c>
      <c r="F6" s="5">
        <v>554</v>
      </c>
      <c r="G6" s="15">
        <v>800</v>
      </c>
      <c r="H6" s="15">
        <v>464</v>
      </c>
      <c r="I6" s="5">
        <v>336</v>
      </c>
      <c r="J6" t="s">
        <v>24</v>
      </c>
    </row>
    <row r="7" spans="1:10" x14ac:dyDescent="0.35">
      <c r="A7" s="7" t="s">
        <v>35</v>
      </c>
      <c r="B7">
        <v>2013</v>
      </c>
      <c r="C7" s="8">
        <v>0.28999999999999998</v>
      </c>
      <c r="D7" s="8">
        <v>0.28999999999999998</v>
      </c>
      <c r="E7" s="8">
        <v>0.45</v>
      </c>
      <c r="F7" s="5">
        <v>554</v>
      </c>
      <c r="G7" s="15">
        <v>554</v>
      </c>
      <c r="H7" s="15">
        <v>1108</v>
      </c>
      <c r="I7" s="5">
        <v>554</v>
      </c>
      <c r="J7" t="s">
        <v>15</v>
      </c>
    </row>
    <row r="8" spans="1:10" ht="29" x14ac:dyDescent="0.35">
      <c r="A8" s="7" t="s">
        <v>30</v>
      </c>
      <c r="B8">
        <v>2013</v>
      </c>
      <c r="C8" s="8">
        <v>6.4</v>
      </c>
      <c r="D8" s="8">
        <v>2.77</v>
      </c>
      <c r="E8" s="8">
        <v>6.4</v>
      </c>
      <c r="F8" s="5">
        <v>554</v>
      </c>
      <c r="G8" s="15">
        <v>0</v>
      </c>
      <c r="H8" s="15">
        <v>554</v>
      </c>
      <c r="I8" s="5">
        <v>1497</v>
      </c>
      <c r="J8" t="s">
        <v>23</v>
      </c>
    </row>
    <row r="9" spans="1:10" ht="29" x14ac:dyDescent="0.35">
      <c r="A9" s="7" t="s">
        <v>31</v>
      </c>
      <c r="B9">
        <v>2013</v>
      </c>
      <c r="C9" s="8">
        <v>6.1</v>
      </c>
      <c r="D9" s="8">
        <v>4.17</v>
      </c>
      <c r="E9" s="8">
        <v>6.1</v>
      </c>
      <c r="F9" s="5">
        <v>554</v>
      </c>
      <c r="G9" s="15">
        <v>2833</v>
      </c>
      <c r="H9" s="15">
        <v>554</v>
      </c>
      <c r="I9" s="5">
        <v>2279</v>
      </c>
      <c r="J9" t="s">
        <v>23</v>
      </c>
    </row>
    <row r="10" spans="1:10" x14ac:dyDescent="0.35">
      <c r="A10" t="s">
        <v>12</v>
      </c>
      <c r="B10">
        <v>2013</v>
      </c>
      <c r="C10" s="8">
        <v>1</v>
      </c>
      <c r="D10" s="8">
        <v>0.5</v>
      </c>
      <c r="E10" s="8">
        <v>4</v>
      </c>
      <c r="F10" s="5">
        <v>554</v>
      </c>
      <c r="G10" s="15">
        <v>0</v>
      </c>
      <c r="H10" s="15">
        <v>3000</v>
      </c>
      <c r="I10" s="5">
        <v>15715</v>
      </c>
      <c r="J10" t="s">
        <v>17</v>
      </c>
    </row>
    <row r="11" spans="1:10" x14ac:dyDescent="0.35">
      <c r="A11" s="7" t="s">
        <v>34</v>
      </c>
      <c r="B11">
        <v>2013</v>
      </c>
      <c r="C11" s="8">
        <v>42.645778938207137</v>
      </c>
      <c r="D11" s="8">
        <v>0</v>
      </c>
      <c r="E11" s="8">
        <v>100</v>
      </c>
      <c r="F11" s="5">
        <v>554</v>
      </c>
      <c r="G11" s="15">
        <v>2287</v>
      </c>
      <c r="H11" s="15">
        <v>0</v>
      </c>
      <c r="I11" s="5">
        <v>1492569.3539413235</v>
      </c>
      <c r="J11" t="s">
        <v>16</v>
      </c>
    </row>
  </sheetData>
  <sortState ref="A2:J11">
    <sortCondition ref="I2:I11"/>
  </sortState>
  <conditionalFormatting sqref="G2:I11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zoomScale="110" zoomScaleNormal="110" workbookViewId="0">
      <selection activeCell="A11" sqref="A11"/>
    </sheetView>
  </sheetViews>
  <sheetFormatPr defaultRowHeight="14.5" x14ac:dyDescent="0.35"/>
  <cols>
    <col min="1" max="1" width="44.81640625" bestFit="1" customWidth="1"/>
    <col min="6" max="7" width="11.1796875" bestFit="1" customWidth="1"/>
    <col min="8" max="8" width="14.1796875" bestFit="1" customWidth="1"/>
    <col min="9" max="9" width="13.6328125" bestFit="1" customWidth="1"/>
  </cols>
  <sheetData>
    <row r="1" spans="1:10" x14ac:dyDescent="0.3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2</v>
      </c>
      <c r="G1" s="3" t="s">
        <v>29</v>
      </c>
      <c r="H1" s="3" t="s">
        <v>28</v>
      </c>
      <c r="I1" s="3" t="s">
        <v>18</v>
      </c>
      <c r="J1" s="3" t="s">
        <v>13</v>
      </c>
    </row>
    <row r="2" spans="1:10" ht="29" x14ac:dyDescent="0.35">
      <c r="A2" s="7" t="s">
        <v>32</v>
      </c>
      <c r="B2">
        <v>2014</v>
      </c>
      <c r="C2" s="2">
        <v>4.7</v>
      </c>
      <c r="D2" s="2">
        <v>7.33</v>
      </c>
      <c r="E2" s="2">
        <v>8.9</v>
      </c>
      <c r="F2" s="15">
        <v>16200</v>
      </c>
      <c r="G2" s="15">
        <v>28</v>
      </c>
      <c r="H2" s="15">
        <v>73</v>
      </c>
      <c r="I2">
        <v>45</v>
      </c>
      <c r="J2" t="s">
        <v>24</v>
      </c>
    </row>
    <row r="3" spans="1:10" ht="29" x14ac:dyDescent="0.35">
      <c r="A3" s="7" t="s">
        <v>33</v>
      </c>
      <c r="B3">
        <v>2014</v>
      </c>
      <c r="C3" s="2">
        <v>3.8</v>
      </c>
      <c r="D3" s="2">
        <v>4.57</v>
      </c>
      <c r="E3" s="2">
        <v>5</v>
      </c>
      <c r="F3" s="15">
        <v>16200</v>
      </c>
      <c r="G3" s="15">
        <v>17100</v>
      </c>
      <c r="H3" s="15">
        <v>17600</v>
      </c>
      <c r="I3">
        <v>500</v>
      </c>
      <c r="J3" t="s">
        <v>23</v>
      </c>
    </row>
    <row r="4" spans="1:10" ht="29" x14ac:dyDescent="0.35">
      <c r="A4" s="7" t="s">
        <v>31</v>
      </c>
      <c r="B4">
        <v>2014</v>
      </c>
      <c r="C4" s="2">
        <v>0.7</v>
      </c>
      <c r="D4" s="2">
        <v>4.17</v>
      </c>
      <c r="E4" s="2">
        <v>6.1</v>
      </c>
      <c r="F4" s="15">
        <v>16200</v>
      </c>
      <c r="G4" s="15">
        <v>13500</v>
      </c>
      <c r="H4" s="15">
        <v>12000</v>
      </c>
      <c r="I4">
        <v>1500</v>
      </c>
      <c r="J4" t="s">
        <v>23</v>
      </c>
    </row>
    <row r="5" spans="1:10" ht="29" x14ac:dyDescent="0.35">
      <c r="A5" s="7" t="s">
        <v>30</v>
      </c>
      <c r="B5">
        <v>2014</v>
      </c>
      <c r="C5" s="2">
        <v>0</v>
      </c>
      <c r="D5" s="2">
        <v>2.77</v>
      </c>
      <c r="E5" s="2">
        <v>6.4</v>
      </c>
      <c r="F5" s="15">
        <v>16200</v>
      </c>
      <c r="G5" s="15">
        <v>18700</v>
      </c>
      <c r="H5" s="15">
        <v>22000</v>
      </c>
      <c r="I5">
        <v>3300</v>
      </c>
      <c r="J5" t="s">
        <v>23</v>
      </c>
    </row>
    <row r="6" spans="1:10" x14ac:dyDescent="0.35">
      <c r="A6" s="7" t="s">
        <v>35</v>
      </c>
      <c r="B6">
        <v>2014</v>
      </c>
      <c r="C6" s="2">
        <v>0.12</v>
      </c>
      <c r="D6" s="2">
        <v>0.28999999999999998</v>
      </c>
      <c r="E6" s="2">
        <v>0.45</v>
      </c>
      <c r="F6" s="15">
        <v>16200</v>
      </c>
      <c r="G6" s="15">
        <v>23500</v>
      </c>
      <c r="H6" s="15">
        <v>30300</v>
      </c>
      <c r="I6">
        <v>6800</v>
      </c>
      <c r="J6" t="s">
        <v>15</v>
      </c>
    </row>
    <row r="7" spans="1:10" ht="29" x14ac:dyDescent="0.35">
      <c r="A7" s="7" t="s">
        <v>9</v>
      </c>
      <c r="B7">
        <v>2014</v>
      </c>
      <c r="C7">
        <v>0.65</v>
      </c>
      <c r="D7">
        <v>0.52</v>
      </c>
      <c r="E7">
        <v>0.65900000000000003</v>
      </c>
      <c r="F7" s="15">
        <v>16200</v>
      </c>
      <c r="G7" s="15">
        <v>20504</v>
      </c>
      <c r="H7" s="15">
        <v>28683</v>
      </c>
      <c r="I7">
        <v>8179</v>
      </c>
      <c r="J7" t="s">
        <v>26</v>
      </c>
    </row>
    <row r="8" spans="1:10" x14ac:dyDescent="0.35">
      <c r="A8" s="7" t="s">
        <v>10</v>
      </c>
      <c r="B8">
        <v>2014</v>
      </c>
      <c r="C8">
        <v>0.5</v>
      </c>
      <c r="D8">
        <v>0.05</v>
      </c>
      <c r="E8">
        <v>0.57999999999999996</v>
      </c>
      <c r="F8" s="15">
        <v>16200</v>
      </c>
      <c r="G8" s="15">
        <v>19051</v>
      </c>
      <c r="H8" s="15">
        <v>30496</v>
      </c>
      <c r="I8">
        <v>11445</v>
      </c>
      <c r="J8" t="s">
        <v>26</v>
      </c>
    </row>
    <row r="9" spans="1:10" x14ac:dyDescent="0.35">
      <c r="A9" t="s">
        <v>8</v>
      </c>
      <c r="B9">
        <v>2014</v>
      </c>
      <c r="C9">
        <v>0.87</v>
      </c>
      <c r="D9">
        <v>0.73</v>
      </c>
      <c r="E9">
        <v>0.95</v>
      </c>
      <c r="F9" s="15">
        <v>16200</v>
      </c>
      <c r="G9" s="15">
        <v>60411</v>
      </c>
      <c r="H9" s="15">
        <v>21394</v>
      </c>
      <c r="I9">
        <v>39017</v>
      </c>
      <c r="J9" t="s">
        <v>27</v>
      </c>
    </row>
    <row r="10" spans="1:10" x14ac:dyDescent="0.35">
      <c r="A10" t="s">
        <v>12</v>
      </c>
      <c r="B10">
        <v>2014</v>
      </c>
      <c r="C10" s="2">
        <v>1</v>
      </c>
      <c r="D10" s="2">
        <v>0.5</v>
      </c>
      <c r="E10" s="2">
        <v>4</v>
      </c>
      <c r="F10" s="15">
        <v>16200</v>
      </c>
      <c r="G10" s="15">
        <v>0</v>
      </c>
      <c r="H10" s="15">
        <v>65000</v>
      </c>
      <c r="I10">
        <v>167800</v>
      </c>
      <c r="J10" t="s">
        <v>17</v>
      </c>
    </row>
    <row r="11" spans="1:10" x14ac:dyDescent="0.35">
      <c r="A11" s="7" t="s">
        <v>34</v>
      </c>
      <c r="B11">
        <v>2014</v>
      </c>
      <c r="C11" s="1">
        <v>42.645778938207137</v>
      </c>
      <c r="D11">
        <v>0</v>
      </c>
      <c r="E11">
        <v>100</v>
      </c>
      <c r="F11" s="15">
        <v>16200</v>
      </c>
      <c r="G11" s="15">
        <v>0</v>
      </c>
      <c r="H11" s="15">
        <v>65000</v>
      </c>
      <c r="I11">
        <v>174799.44805185718</v>
      </c>
      <c r="J11" t="s">
        <v>16</v>
      </c>
    </row>
  </sheetData>
  <sortState ref="A2:J11">
    <sortCondition ref="I2:I11"/>
  </sortState>
  <conditionalFormatting sqref="F2:H1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 All Years</vt:lpstr>
      <vt:lpstr>Tornado Diagram 2012</vt:lpstr>
      <vt:lpstr>Tornado Diagram 2013</vt:lpstr>
      <vt:lpstr>Tornado Diagram 2014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Pallas, Sarah Elizabeth (CDC/CGH/GID)</dc:creator>
  <cp:lastModifiedBy>Wanitchaya Kittikraisak (June)</cp:lastModifiedBy>
  <cp:lastPrinted>2017-07-21T00:19:59Z</cp:lastPrinted>
  <dcterms:created xsi:type="dcterms:W3CDTF">2017-06-21T10:30:59Z</dcterms:created>
  <dcterms:modified xsi:type="dcterms:W3CDTF">2017-07-24T05:25:58Z</dcterms:modified>
</cp:coreProperties>
</file>