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dc\project\CCID_NCPDCID_DEISS_EIDJ\EID Production\Editorial\EDITING\Tom\May 2017\"/>
    </mc:Choice>
  </mc:AlternateContent>
  <bookViews>
    <workbookView xWindow="0" yWindow="0" windowWidth="20496" windowHeight="7752" firstSheet="1" activeTab="1"/>
  </bookViews>
  <sheets>
    <sheet name="Mortality Anopheles funestus" sheetId="8" r:id="rId1"/>
    <sheet name="Mortality ORs-An funestus" sheetId="9" r:id="rId2"/>
    <sheet name="Mortality ORs-An arabiensis" sheetId="11" r:id="rId3"/>
    <sheet name="Mortality Anopheles arabiensis" sheetId="7" r:id="rId4"/>
  </sheets>
  <calcPr calcId="152511"/>
</workbook>
</file>

<file path=xl/calcChain.xml><?xml version="1.0" encoding="utf-8"?>
<calcChain xmlns="http://schemas.openxmlformats.org/spreadsheetml/2006/main">
  <c r="N44" i="8" l="1"/>
  <c r="M44" i="8"/>
  <c r="L44" i="8"/>
  <c r="N43" i="8"/>
  <c r="M43" i="8"/>
  <c r="L43" i="8"/>
  <c r="N42" i="8"/>
  <c r="M42" i="8"/>
  <c r="L42" i="8"/>
  <c r="N41" i="8"/>
  <c r="M41" i="8"/>
  <c r="L41" i="8"/>
  <c r="N40" i="8"/>
  <c r="M40" i="8"/>
  <c r="L40" i="8"/>
  <c r="N39" i="8"/>
  <c r="M39" i="8"/>
  <c r="L39" i="8"/>
  <c r="N38" i="8"/>
  <c r="M38" i="8"/>
  <c r="L38" i="8"/>
  <c r="N37" i="8"/>
  <c r="M37" i="8"/>
  <c r="L37" i="8"/>
  <c r="N36" i="8"/>
  <c r="M36" i="8"/>
  <c r="L36" i="8"/>
  <c r="N35" i="8"/>
  <c r="M35" i="8"/>
  <c r="L35" i="8"/>
  <c r="N34" i="8"/>
  <c r="M34" i="8"/>
  <c r="L34" i="8"/>
  <c r="N33" i="8"/>
  <c r="M33" i="8"/>
  <c r="L33" i="8"/>
  <c r="N32" i="8"/>
  <c r="M32" i="8"/>
  <c r="L32" i="8"/>
  <c r="N30" i="8"/>
  <c r="M30" i="8"/>
  <c r="L30" i="8"/>
  <c r="N29" i="8"/>
  <c r="M29" i="8"/>
  <c r="L29" i="8"/>
  <c r="N28" i="8"/>
  <c r="M28" i="8"/>
  <c r="L28" i="8"/>
  <c r="N27" i="8"/>
  <c r="M27" i="8"/>
  <c r="L27" i="8"/>
  <c r="N26" i="8"/>
  <c r="M26" i="8"/>
  <c r="L26" i="8"/>
  <c r="N25" i="8"/>
  <c r="M25" i="8"/>
  <c r="L25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N6" i="8"/>
  <c r="M6" i="8"/>
  <c r="L6" i="8"/>
  <c r="N5" i="8"/>
  <c r="M5" i="8"/>
  <c r="L5" i="8"/>
  <c r="N4" i="8"/>
  <c r="M4" i="8"/>
  <c r="L4" i="8"/>
  <c r="N44" i="7"/>
  <c r="M44" i="7"/>
  <c r="L44" i="7"/>
  <c r="N43" i="7"/>
  <c r="M43" i="7"/>
  <c r="L43" i="7"/>
  <c r="N42" i="7"/>
  <c r="M42" i="7"/>
  <c r="L42" i="7"/>
  <c r="N41" i="7"/>
  <c r="M41" i="7"/>
  <c r="L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M33" i="7"/>
  <c r="L33" i="7"/>
  <c r="N32" i="7"/>
  <c r="M32" i="7"/>
  <c r="L32" i="7"/>
  <c r="N30" i="7"/>
  <c r="M30" i="7"/>
  <c r="L30" i="7"/>
  <c r="N29" i="7"/>
  <c r="M29" i="7"/>
  <c r="L29" i="7"/>
  <c r="N28" i="7"/>
  <c r="M28" i="7"/>
  <c r="L28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6" i="7"/>
  <c r="M16" i="7"/>
  <c r="L16" i="7"/>
  <c r="N15" i="7"/>
  <c r="M15" i="7"/>
  <c r="L15" i="7"/>
  <c r="N14" i="7"/>
  <c r="M14" i="7"/>
  <c r="L14" i="7"/>
  <c r="N13" i="7"/>
  <c r="M13" i="7"/>
  <c r="L13" i="7"/>
  <c r="N12" i="7"/>
  <c r="M12" i="7"/>
  <c r="L12" i="7"/>
  <c r="N11" i="7"/>
  <c r="M11" i="7"/>
  <c r="L11" i="7"/>
  <c r="N10" i="7"/>
  <c r="M10" i="7"/>
  <c r="L10" i="7"/>
  <c r="N9" i="7"/>
  <c r="M9" i="7"/>
  <c r="L9" i="7"/>
  <c r="N8" i="7"/>
  <c r="M8" i="7"/>
  <c r="L8" i="7"/>
  <c r="N7" i="7"/>
  <c r="M7" i="7"/>
  <c r="L7" i="7"/>
  <c r="N6" i="7"/>
  <c r="M6" i="7"/>
  <c r="L6" i="7"/>
  <c r="N5" i="7"/>
  <c r="M5" i="7"/>
  <c r="L5" i="7"/>
  <c r="N4" i="7"/>
  <c r="M4" i="7"/>
  <c r="L4" i="7"/>
</calcChain>
</file>

<file path=xl/sharedStrings.xml><?xml version="1.0" encoding="utf-8"?>
<sst xmlns="http://schemas.openxmlformats.org/spreadsheetml/2006/main" count="1020" uniqueCount="425">
  <si>
    <t>SEM</t>
  </si>
  <si>
    <t>Beta</t>
  </si>
  <si>
    <t>Lower 90% CI</t>
  </si>
  <si>
    <t>Upper 95% CI</t>
  </si>
  <si>
    <t>Description</t>
  </si>
  <si>
    <t>Full negative control: No insecticide or trapping</t>
  </si>
  <si>
    <t>Partial negative control: Trapping without insecticide</t>
  </si>
  <si>
    <t>Trapping plus long-lasting LC+BA treatment</t>
  </si>
  <si>
    <t>Trapping plus varying dose PM treatments</t>
  </si>
  <si>
    <t>Trapping plus varying dose PM treatments with BA</t>
  </si>
  <si>
    <t>Trapping plus long-lasting LC+BA treatment supplemented with varying doses of PM</t>
  </si>
  <si>
    <t>WSEB Treatment number</t>
  </si>
  <si>
    <t>WSEB Treatment description</t>
  </si>
  <si>
    <t>IRS Treatment</t>
  </si>
  <si>
    <t>Water only</t>
  </si>
  <si>
    <t>Eaves baffled</t>
  </si>
  <si>
    <t>Window screened</t>
  </si>
  <si>
    <t>Entrances</t>
  </si>
  <si>
    <t>Exits</t>
  </si>
  <si>
    <t>Yes</t>
  </si>
  <si>
    <t>No</t>
  </si>
  <si>
    <t>BA</t>
  </si>
  <si>
    <t>Treatment of WSEBs</t>
  </si>
  <si>
    <t>LC (mg/m2)</t>
  </si>
  <si>
    <t>PM (g/m2)</t>
  </si>
  <si>
    <t>LC (30 mg/m2)</t>
  </si>
  <si>
    <t>PM (2g/m2)</t>
  </si>
  <si>
    <t>Mean Mortality</t>
  </si>
  <si>
    <t xml:space="preserve">                                                     TEST TREATMENT                                                        </t>
  </si>
  <si>
    <t>REFERENCE TREATMENT:</t>
  </si>
  <si>
    <t>Trapping plus 1g/m2 PM</t>
  </si>
  <si>
    <t>Trapping plus 2g/m2 PM</t>
  </si>
  <si>
    <t>Trapping plus 4g/m2 PM</t>
  </si>
  <si>
    <t>Trapping plus 1g/m2 PM and BA</t>
  </si>
  <si>
    <t>Trapping plus long-lasting LC and BA treatment</t>
  </si>
  <si>
    <t>Trapping plus LC, 1g/m2 PM and BA</t>
  </si>
  <si>
    <t>Trapping plus LC, 2g/m2 PM and BA</t>
  </si>
  <si>
    <t>Trapping plus LC, 4g/m2 PM and BA</t>
  </si>
  <si>
    <t>Trapping plus 2g/m2 PM and BA</t>
  </si>
  <si>
    <t>Trapping plus 4g/m2 PM and BA</t>
  </si>
  <si>
    <t>IRS Treatment:</t>
  </si>
  <si>
    <t>WSEB Treatment description:</t>
  </si>
  <si>
    <t>WSEB Treatment number:</t>
  </si>
  <si>
    <t>1 [1, 1]</t>
  </si>
  <si>
    <t>1 [NA]</t>
  </si>
  <si>
    <t>PM (2 g/m2)</t>
  </si>
  <si>
    <t>1.05 [0.23, 4.82]</t>
  </si>
  <si>
    <t>1.11 [0.28, 4.41]</t>
  </si>
  <si>
    <t>0.61 [0.16, 2.23]</t>
  </si>
  <si>
    <t>0.75 [0.18, 3.12]</t>
  </si>
  <si>
    <t>0.97 [0.28, 3.31]</t>
  </si>
  <si>
    <t>0.65 [0.21, 1.95]</t>
  </si>
  <si>
    <t>0.96 [0.23, 4.00]</t>
  </si>
  <si>
    <t>0.55 [0.17, 1.80]</t>
  </si>
  <si>
    <t>0.02 [0, 0.07]***</t>
  </si>
  <si>
    <t>0.06 [0.02, 0.20]***</t>
  </si>
  <si>
    <t>0.07 [0.02, 0.25]***</t>
  </si>
  <si>
    <t>0.22 [0.06, 0.80]*</t>
  </si>
  <si>
    <t>0.21 [0.06, 0.69]*</t>
  </si>
  <si>
    <t>1.15 [0.23, 5.74]</t>
  </si>
  <si>
    <t>1.22 [0.24, 6.24]</t>
  </si>
  <si>
    <t>1.29 [0.26, 6.39]</t>
  </si>
  <si>
    <t>0.72 [0.17, 3.07]</t>
  </si>
  <si>
    <t>0.95 [0.19, 4.75]</t>
  </si>
  <si>
    <t>0.27 [0.06, 1.23]</t>
  </si>
  <si>
    <t>0.76 [0.17, 3.33]</t>
  </si>
  <si>
    <t>0.26 [0.06, 1.07]</t>
  </si>
  <si>
    <t>0.74 [0.19, 2.88]</t>
  </si>
  <si>
    <t>0.08 [0.02, 0.29]***</t>
  </si>
  <si>
    <t>0.09 [0.02, 0.36]***</t>
  </si>
  <si>
    <t>0.02 [0.00, 0.11]***</t>
  </si>
  <si>
    <t>0.60 [0.15, 2.37]</t>
  </si>
  <si>
    <t>Water</t>
  </si>
  <si>
    <t>3.64 [0.88, 15.07]</t>
  </si>
  <si>
    <t>4.22 [1.17, 15.17]*</t>
  </si>
  <si>
    <t>30.69 [7, 134.56]***</t>
  </si>
  <si>
    <t>56.62 [10.68, 300.14]***</t>
  </si>
  <si>
    <t>60.62 [10.64, 345.46]***</t>
  </si>
  <si>
    <t>62.73 [11.78, 334.14]***</t>
  </si>
  <si>
    <t>35.98 [8.51, 152.14]***</t>
  </si>
  <si>
    <t>46.25 [8.43, 253.70]***</t>
  </si>
  <si>
    <t>13.62 [3.23, 57.54]***</t>
  </si>
  <si>
    <t>36.43 [6.89, 192.66]***</t>
  </si>
  <si>
    <t>13.02 [3.68, 46.03]***</t>
  </si>
  <si>
    <t>34.04 [7.07, 163.83]***</t>
  </si>
  <si>
    <t>0.27 [0.07, 1.14]</t>
  </si>
  <si>
    <t>1.16 [0.34, 3.91]</t>
  </si>
  <si>
    <t>8.43 [2.56, 27.72]</t>
  </si>
  <si>
    <t>15.64 [3.72, 65.8]</t>
  </si>
  <si>
    <t>16.59 [3.77, 72.96]</t>
  </si>
  <si>
    <t>17.24 [4.07, 73.09]</t>
  </si>
  <si>
    <t>9.87 [2.87, 33.88]</t>
  </si>
  <si>
    <t>12.73 [3.08, 52.58]</t>
  </si>
  <si>
    <t>3.76 [1.06, 13.29]</t>
  </si>
  <si>
    <t>9.99 [2.59, 38.63]</t>
  </si>
  <si>
    <t>3.59 [1.13, 11.44]</t>
  </si>
  <si>
    <t>9.35 [2.69, 32.54]</t>
  </si>
  <si>
    <t>0.87 [0.26, 2.92]</t>
  </si>
  <si>
    <t>3.24 [0.97, 10.85]</t>
  </si>
  <si>
    <t>0.24 [0.07, 0.85]*</t>
  </si>
  <si>
    <t>7.28 [2.1, 25.19]**</t>
  </si>
  <si>
    <t>13.41 [3.22, 55.79]***</t>
  </si>
  <si>
    <t>14.34 [3.11, 66.11]***</t>
  </si>
  <si>
    <t>14.84 [3.7, 59.52]***</t>
  </si>
  <si>
    <t>8.55 [2.5, 29.26]***</t>
  </si>
  <si>
    <t>10.96 [2.5, 47.97]***</t>
  </si>
  <si>
    <t>8.6 [2.09, 35.36]**</t>
  </si>
  <si>
    <t>3.07 [1.07, 8.81]*</t>
  </si>
  <si>
    <t>8.06 [2.22, 29.22]**</t>
  </si>
  <si>
    <t>1.86 [0.44, 7.88]</t>
  </si>
  <si>
    <t>1.98 [0.46, 8.51]</t>
  </si>
  <si>
    <t>2.04 [0.5, 8.37]</t>
  </si>
  <si>
    <t>1.17 [0.36, 3.81]</t>
  </si>
  <si>
    <t>1.51 [0.35, 6.45]</t>
  </si>
  <si>
    <t>2.24 [0.62, 8.11]</t>
  </si>
  <si>
    <t>1.19 [0.34, 4.13]</t>
  </si>
  <si>
    <t>2.35 [0.72, 7.66]</t>
  </si>
  <si>
    <t>1.11 [0.35, 3.58]</t>
  </si>
  <si>
    <t>0.03 [0.01, 0.14]***</t>
  </si>
  <si>
    <t>0.12 [0.04, 0.39]***</t>
  </si>
  <si>
    <t>0.14 [0.04, 0.48]**</t>
  </si>
  <si>
    <t>0.94 [0.22, 3.98]</t>
  </si>
  <si>
    <t>1.08 [0.2, 5.87]</t>
  </si>
  <si>
    <t>1.11 [0.23, 5.31]</t>
  </si>
  <si>
    <t>0.64 [0.15, 2.79]</t>
  </si>
  <si>
    <t>0.81 [0.17, 4.01]</t>
  </si>
  <si>
    <t>0.24 [0.05, 1.12]</t>
  </si>
  <si>
    <t>0.64 [0.14, 2.93]</t>
  </si>
  <si>
    <t>0.61 [0.15, 2.49]</t>
  </si>
  <si>
    <t>0.02 [0, 0.09]***</t>
  </si>
  <si>
    <t>0.06 [0.02, 0.27]***</t>
  </si>
  <si>
    <t>0.07 [0.02, 0.31]***</t>
  </si>
  <si>
    <t>0.23 [0.06, 0.93]*</t>
  </si>
  <si>
    <t>WSEBs only versus IRS only</t>
  </si>
  <si>
    <t>WSEBs only versus other WSEBs only</t>
  </si>
  <si>
    <t>0.53 [0.13, 2.26]</t>
  </si>
  <si>
    <t>0.62 [0.14, 2.69]</t>
  </si>
  <si>
    <t>0.64 [0.13, 3.09]</t>
  </si>
  <si>
    <t>1.00 [0.18, 5.39]</t>
  </si>
  <si>
    <t>1.10 [0.20, 5.89]</t>
  </si>
  <si>
    <t>0.06 [0.01, 0.28]***</t>
  </si>
  <si>
    <t>0.07 [0.02, 0.34]***</t>
  </si>
  <si>
    <t>0.02 [0.00, 0.10]***</t>
  </si>
  <si>
    <t>0.23 [0.05, 0.99]*</t>
  </si>
  <si>
    <t>0.60 [0.14, 2.59]</t>
  </si>
  <si>
    <t>0.80 [0.15, 4.32]</t>
  </si>
  <si>
    <t>0.51 [0.13, 2.09]</t>
  </si>
  <si>
    <t>1.07 [0.23, 5.08]</t>
  </si>
  <si>
    <t>1.03 [0.19, 5.58]</t>
  </si>
  <si>
    <t>0.77 [0.16, 3.82]</t>
  </si>
  <si>
    <t>0.23 [0.05, 1.05]</t>
  </si>
  <si>
    <t>0.57 [0.14, 2.24]</t>
  </si>
  <si>
    <t>0.22 [0.05, 0.88]*</t>
  </si>
  <si>
    <t>0.60 [0.14, 2.65]</t>
  </si>
  <si>
    <t>0.60 [0.14, 2.63]</t>
  </si>
  <si>
    <t>0.07 [0.02, 0.29]***</t>
  </si>
  <si>
    <t>0.06 [0.01, 0.26]***</t>
  </si>
  <si>
    <t>0.02 [0.00, 0.09]***</t>
  </si>
  <si>
    <t>0.86 [0.26, 2.79]</t>
  </si>
  <si>
    <t>1.59 [0.36, 6.99]</t>
  </si>
  <si>
    <t>1.05 [0.24, 4.59]</t>
  </si>
  <si>
    <t>1.29 [0.29, 5.85]</t>
  </si>
  <si>
    <t>0.38 [0.11, 1.36]</t>
  </si>
  <si>
    <t>1.02 [0.25, 4.21]</t>
  </si>
  <si>
    <t>0.36 [0.11, 1.16]</t>
  </si>
  <si>
    <t>0.99 [0.27, 3.63]</t>
  </si>
  <si>
    <t>0.10 [0.03, 0.35]***</t>
  </si>
  <si>
    <t>0.12 [0.03, 0.40]***</t>
  </si>
  <si>
    <t>0.03 [0.01, 0.12]***</t>
  </si>
  <si>
    <t>1.75 [0.40, 7.78]</t>
  </si>
  <si>
    <t>0.67 [0.16, 2.84]</t>
  </si>
  <si>
    <t>1.24 [0.25, 6.08]</t>
  </si>
  <si>
    <t>1.31 [0.24, 7.12]</t>
  </si>
  <si>
    <t>1.36 [0.28, 6.74]</t>
  </si>
  <si>
    <t>0.08 [0.02, 0.38]</t>
  </si>
  <si>
    <t>0.89 [0.19, 4.18]</t>
  </si>
  <si>
    <t>0.79 [0.17, 3.67]</t>
  </si>
  <si>
    <t>0.28 [0.07, 1.17]</t>
  </si>
  <si>
    <t>0.74 [0.18, 3.03]</t>
  </si>
  <si>
    <t>0.09 [0.02, 0.40]**</t>
  </si>
  <si>
    <t>0.02 [0.00, 0.12]***</t>
  </si>
  <si>
    <t>0.08 [0.02, 0.33]***</t>
  </si>
  <si>
    <t>0.31 [0.09, 1.04]</t>
  </si>
  <si>
    <t>2.25 [0.62, 8.13]</t>
  </si>
  <si>
    <t>4.43 [0.93, 21.04]</t>
  </si>
  <si>
    <t>2.63 [0.74, 9.36]</t>
  </si>
  <si>
    <t>3.39 [0.72, 16.03]</t>
  </si>
  <si>
    <t>0.79 [0.18, 3.45]</t>
  </si>
  <si>
    <t>0.28 [0.09, 0.86]</t>
  </si>
  <si>
    <t>0.74 [0.19, 2.87]</t>
  </si>
  <si>
    <t>0.27 [0.08, 0.94]*</t>
  </si>
  <si>
    <t>4.14 [0.90, 19.08]</t>
  </si>
  <si>
    <t>4.59 [1.00, 21.07]</t>
  </si>
  <si>
    <t>0.84 [0.24, 2.93]</t>
  </si>
  <si>
    <t>1.56 [0.34, 7.17]</t>
  </si>
  <si>
    <t>1.67 [0.34, 8.13]</t>
  </si>
  <si>
    <t>1.72 [0.39, 7.54]</t>
  </si>
  <si>
    <t>0.99 [0.24, 4.07]</t>
  </si>
  <si>
    <t>1.27 [0.27, 5.92]</t>
  </si>
  <si>
    <t>0.38 [0.09, 1.65]</t>
  </si>
  <si>
    <t>0.36 [0.09, 1.45]</t>
  </si>
  <si>
    <t>0.03 [0.01, 0.15]***</t>
  </si>
  <si>
    <t>0.12 [0.03, 0.48]**</t>
  </si>
  <si>
    <t>0.10 [0.03, 0.39]***</t>
  </si>
  <si>
    <t>0.94 [0.28, 3.10]</t>
  </si>
  <si>
    <t>2.35 [0.72, 7.68]</t>
  </si>
  <si>
    <t>2.75 [0.86, 8.77]</t>
  </si>
  <si>
    <t>3.55 [0.84, 15.04]</t>
  </si>
  <si>
    <t>1.05 [0.34, 3.19]</t>
  </si>
  <si>
    <t>2.78 [0.70, 11.11]</t>
  </si>
  <si>
    <t>2.60 [0.74, 9.22]</t>
  </si>
  <si>
    <t>0.08 [0.02, 0.27]***</t>
  </si>
  <si>
    <t>0.28 [0.09, 0.89]*</t>
  </si>
  <si>
    <t>0.32 [0.11, 0.93]*</t>
  </si>
  <si>
    <t>4.34 [1.08, 17.48]*</t>
  </si>
  <si>
    <t>4.62 [1.04, 20.50]*</t>
  </si>
  <si>
    <t>4.80 [1.17, 19.72]*</t>
  </si>
  <si>
    <t>0.91 [0.28, 2.92]</t>
  </si>
  <si>
    <t>1.67 [0.41, 6.86]</t>
  </si>
  <si>
    <t>1.84 [0.46, 7.33]</t>
  </si>
  <si>
    <t>1.36 [0.33, 5.61]</t>
  </si>
  <si>
    <t>1.08 [0.32, 3.56]</t>
  </si>
  <si>
    <t>1.77 [0.41, 7.70]</t>
  </si>
  <si>
    <t>1.06 [0.29, 3.90]</t>
  </si>
  <si>
    <t>0.40 [0.10, 1.56]</t>
  </si>
  <si>
    <t>0.11 [0.03, 0.37]***</t>
  </si>
  <si>
    <t>0.12 [0.03, 0.45]**</t>
  </si>
  <si>
    <t>1.24 [0.66, 2.35]</t>
  </si>
  <si>
    <t>1.50 [0.77, 2.92]</t>
  </si>
  <si>
    <t>1.56 [0.80, 3.02]</t>
  </si>
  <si>
    <t>0.09 [0.05, 0.17]***</t>
  </si>
  <si>
    <t>0.30 [0.16, 0.56]***</t>
  </si>
  <si>
    <t>0.34 [0.19, 0.61]***</t>
  </si>
  <si>
    <t>2.00 [1.07, 3.74]*</t>
  </si>
  <si>
    <t>3.77 [1.71, 8.31]***</t>
  </si>
  <si>
    <t>4.36 [1.99, 9.52]***</t>
  </si>
  <si>
    <t>1.93 [1.02, 3.68]*</t>
  </si>
  <si>
    <t>2.77 [1.38, 5.56]**</t>
  </si>
  <si>
    <t>3.92 [1.80, 8.52]***</t>
  </si>
  <si>
    <t>2.26 [1.12, 4.56]*</t>
  </si>
  <si>
    <t>1.37 [0.54, 3.49]</t>
  </si>
  <si>
    <t>1.93 [0.77, 4.83]</t>
  </si>
  <si>
    <t>2.62 [0.98, 7.02]</t>
  </si>
  <si>
    <t>2.05 [0.76, 5.53]</t>
  </si>
  <si>
    <t>1.54 [0.61, 3.94]</t>
  </si>
  <si>
    <t>1.81 [0.71, 4.60]</t>
  </si>
  <si>
    <t>1.10 [0.44, 2.73]</t>
  </si>
  <si>
    <t>0.09 [0.04, 0.22]***</t>
  </si>
  <si>
    <t>0.27 [0.11, 0.65]**</t>
  </si>
  <si>
    <t>0.30 [0.12, 0.77]*</t>
  </si>
  <si>
    <t>3.84 [1.39, 10.65]**</t>
  </si>
  <si>
    <t>4.37 [1.52, 12.56]**</t>
  </si>
  <si>
    <t>3.92 [1.42, 10.86]**</t>
  </si>
  <si>
    <t>3.27 [1.80, 5.94]***</t>
  </si>
  <si>
    <t>3.44 [1.98, 5.97]***</t>
  </si>
  <si>
    <t>16.26 [8.79, 30.09]***</t>
  </si>
  <si>
    <t>20.70 [12.01, 35.66]***</t>
  </si>
  <si>
    <t>41.70 [19.88, 87.46]***</t>
  </si>
  <si>
    <t>50.13 [23.7, 106.01]***</t>
  </si>
  <si>
    <t>21.84 [12.57, 37.94]***</t>
  </si>
  <si>
    <t>28.29 [14.24, 56.23]***</t>
  </si>
  <si>
    <t>44.45 [21.77, 90.73]***</t>
  </si>
  <si>
    <t>23.92 [11.83, 48.36]***</t>
  </si>
  <si>
    <t>17.16 [9.82, 29.98]***</t>
  </si>
  <si>
    <t>12.40 [6.61, 23.25]***</t>
  </si>
  <si>
    <t>1.05 [0.57, 1.96]</t>
  </si>
  <si>
    <t>0.31 [0.17, 0.56]***</t>
  </si>
  <si>
    <t>4.98 [2.61, 9.49]***</t>
  </si>
  <si>
    <t>6.33 [3.43, 11.71]***</t>
  </si>
  <si>
    <t>12.77 [6.01, 27.11]***</t>
  </si>
  <si>
    <t>15.3 [7.01, 33.4]***</t>
  </si>
  <si>
    <t>6.69 [3.57, 12.52]***</t>
  </si>
  <si>
    <t>8.65 [4.4, 17.02]***</t>
  </si>
  <si>
    <t>13.58 [6.33, 29.14]***</t>
  </si>
  <si>
    <t>7.31 [3.67, 14.58]***</t>
  </si>
  <si>
    <t>5.25 [2.74, 10.08]***</t>
  </si>
  <si>
    <t>3.79 [2.1, 6.86]***</t>
  </si>
  <si>
    <t>0.95 [0.51, 1.77]</t>
  </si>
  <si>
    <t>0.29 [0.17, 0.51]***</t>
  </si>
  <si>
    <t>4.74 [2.44, 9.18]***</t>
  </si>
  <si>
    <t>6.03 [3.36, 10.8]***</t>
  </si>
  <si>
    <t>12.13 [5.6, 26.27]***</t>
  </si>
  <si>
    <t>14.55 [6.78, 31.23]***</t>
  </si>
  <si>
    <t>6.35 [3.44, 11.71]***</t>
  </si>
  <si>
    <t>8.23 [4.18, 16.22]***</t>
  </si>
  <si>
    <t>12.88 [6.11, 27.17]***</t>
  </si>
  <si>
    <t>6.94 [3.39, 14.21]***</t>
  </si>
  <si>
    <t>4.99 [2.7, 9.24]***</t>
  </si>
  <si>
    <t>3.6 [1.9, 6.82]***</t>
  </si>
  <si>
    <t>1.27 [0.66, 2.47]</t>
  </si>
  <si>
    <t>1.34 [0.73, 2.48]</t>
  </si>
  <si>
    <t>1.74 [0.82, 3.68]</t>
  </si>
  <si>
    <t>1.05 [0.55, 2.03]</t>
  </si>
  <si>
    <t>0.76 [0.39, 1.48]</t>
  </si>
  <si>
    <t>1.04 [0.50, 2.18]</t>
  </si>
  <si>
    <t>0.06 [0.03, 0.11]***</t>
  </si>
  <si>
    <t>0.20 [0.11, 0.38]***</t>
  </si>
  <si>
    <t>0.21 [0.11, 0.41]***</t>
  </si>
  <si>
    <t>2.57 [1.17, 5.6]*</t>
  </si>
  <si>
    <t>3.08 [1.35, 7.04]**</t>
  </si>
  <si>
    <t>2.73 [1.26, 5.92]*</t>
  </si>
  <si>
    <t>0.79 [0.41, 1.53]</t>
  </si>
  <si>
    <t>2.02 [0.94, 4.36]</t>
  </si>
  <si>
    <t>1.06 [0.58, 1.94]</t>
  </si>
  <si>
    <t>1.37 [0.68, 2.74]</t>
  </si>
  <si>
    <t>1.16 [0.87, 1.53]</t>
  </si>
  <si>
    <t>0.83 [1.2, 0.58]</t>
  </si>
  <si>
    <t>0.6 [0.32, 1.14]</t>
  </si>
  <si>
    <t>0.04 [0.02, 0.07]***</t>
  </si>
  <si>
    <t>0.16 [0.09, 0.29]***</t>
  </si>
  <si>
    <t>0.17 [0.09, 0.30]***</t>
  </si>
  <si>
    <t>2.42 [1.13, 5.19]*</t>
  </si>
  <si>
    <t>2.15 [1.01, 4.57]*</t>
  </si>
  <si>
    <t>0.5 [0.23, 1.07]</t>
  </si>
  <si>
    <t>0.52 [0.25, 1.11]</t>
  </si>
  <si>
    <t>0.68 [0.29, 1.57]</t>
  </si>
  <si>
    <t>1.06 [0.44, 2.57]</t>
  </si>
  <si>
    <t>0.57 [0.25, 1.33]</t>
  </si>
  <si>
    <t>0.02 [0.01, 0.05]***</t>
  </si>
  <si>
    <t>0.08 [0.04, 0.17]***</t>
  </si>
  <si>
    <t>***</t>
  </si>
  <si>
    <t>0.08 [0.04, 0.18]***</t>
  </si>
  <si>
    <t>0.39 [0.18, 0.85]*</t>
  </si>
  <si>
    <t>0.41 [0.19, 0.88]*</t>
  </si>
  <si>
    <t>0.30 [0.14, 0.64]**</t>
  </si>
  <si>
    <t>1.20 [0.48, 3.01]</t>
  </si>
  <si>
    <t>0.83 [0.33, 2.09]</t>
  </si>
  <si>
    <t>0.56 [0.24, 1.32]</t>
  </si>
  <si>
    <t>0.89 [0.36, 2.2]</t>
  </si>
  <si>
    <t>0.48 [2.04, 0.11]</t>
  </si>
  <si>
    <t>0.02 [0.01, 0.04]***</t>
  </si>
  <si>
    <t>0.07 [0.03, 0.14]***</t>
  </si>
  <si>
    <t>0.07 [0.03, 0.15]***</t>
  </si>
  <si>
    <t>0.33 [0.14, 0.74]**</t>
  </si>
  <si>
    <t>0.41 [0.19, 0.89]*</t>
  </si>
  <si>
    <t>0.44 [0.2, 0.97]*</t>
  </si>
  <si>
    <t>0.34 [0.15, 0.76]**</t>
  </si>
  <si>
    <t>0.25 [0.11, 0.55]**</t>
  </si>
  <si>
    <t>0.95 [0.52, 1.74]</t>
  </si>
  <si>
    <t>1.91 [0.91, 4.03]</t>
  </si>
  <si>
    <t>1.29 [0.62, 2.69]</t>
  </si>
  <si>
    <t>2.03 [0.97, 4.24]</t>
  </si>
  <si>
    <t>1.09 [0.52, 2.29]</t>
  </si>
  <si>
    <t>0.79 [0.44, 1.41]</t>
  </si>
  <si>
    <t>0.74 [0.40, 1.38]</t>
  </si>
  <si>
    <t>0.05 [0.03, 0.08]***</t>
  </si>
  <si>
    <t>0.30 [0.16, 0.57]***</t>
  </si>
  <si>
    <t>2.29 [1.03, 5.11]*</t>
  </si>
  <si>
    <t>0.57 [0.29, 1.10]</t>
  </si>
  <si>
    <t>0.58 [0.27, 1.22]</t>
  </si>
  <si>
    <t>0.73 [0.37, 1.47]</t>
  </si>
  <si>
    <t>1.48 [0.64, 3.42]</t>
  </si>
  <si>
    <t>1.77 [0.76, 4.13]</t>
  </si>
  <si>
    <t>0.77 [0.37, 1.61]</t>
  </si>
  <si>
    <t>1.57 [0.67, 3.69]</t>
  </si>
  <si>
    <t>0.85 [0.39, 1.84]</t>
  </si>
  <si>
    <t>0.61 [0.29, 1.27]</t>
  </si>
  <si>
    <t>0.12 [0.06, 0.23]***</t>
  </si>
  <si>
    <t>0.12 [0.06, 0.24]***</t>
  </si>
  <si>
    <t>0.44 [0.22, 0.88]*</t>
  </si>
  <si>
    <t>0.94 [0.39, 2.27]</t>
  </si>
  <si>
    <t>1.13 [0.45, 2.81]</t>
  </si>
  <si>
    <t>0.49 [0.24, 1.03]</t>
  </si>
  <si>
    <t>0.64 [0.27, 1.49]</t>
  </si>
  <si>
    <t>0.54 [0.23, 1.28]</t>
  </si>
  <si>
    <t>0.07 [0.03, 0.16]***</t>
  </si>
  <si>
    <t>0.08 [0.04, 0.16]***</t>
  </si>
  <si>
    <t>0.37 [0.17, 0.79]*</t>
  </si>
  <si>
    <t>0.47 [0.22, 0.99]*</t>
  </si>
  <si>
    <t>0.39 [0.18, 0.83]*</t>
  </si>
  <si>
    <t>0.28 [0.13, 0.62]**</t>
  </si>
  <si>
    <t>0.69 [0.33, 1.43]</t>
  </si>
  <si>
    <t>0.88 [0.43, 1.79]</t>
  </si>
  <si>
    <t>1.76 [0.76, 4.07]</t>
  </si>
  <si>
    <t>0.92 [0.44, 1.93]</t>
  </si>
  <si>
    <t>1.06 [0.45, 2.53]</t>
  </si>
  <si>
    <t>0.72 [0.34, 1.53]</t>
  </si>
  <si>
    <t>0.52 [0.26, 1.05]</t>
  </si>
  <si>
    <t>0.04 [0.02, 0.09]***</t>
  </si>
  <si>
    <t>0.14 [0.07, 0.27]***</t>
  </si>
  <si>
    <t>0.15 [0.07, 0.30]***</t>
  </si>
  <si>
    <t>2.10 [0.89, 4.97]</t>
  </si>
  <si>
    <t>1.20 [0.55, 2.60]</t>
  </si>
  <si>
    <t>0.95 [0.49, 1.83]</t>
  </si>
  <si>
    <t>1.21 [0.67, 2.17]</t>
  </si>
  <si>
    <t>1.27 [0.71, 2.29]</t>
  </si>
  <si>
    <t>1.65 [0.79, 3.44]</t>
  </si>
  <si>
    <t>1.39 [0.66, 2.93]</t>
  </si>
  <si>
    <t>0.72 [0.37, 1.41]</t>
  </si>
  <si>
    <t>0.06 [0.03, 0.10]***</t>
  </si>
  <si>
    <t>0.19 [0.10, 0.37]***</t>
  </si>
  <si>
    <t>0.20 [0.11, 0.37]***</t>
  </si>
  <si>
    <t>2.43 [1.13, 5.21]*</t>
  </si>
  <si>
    <t>2.92 [1.32, 6.47]**</t>
  </si>
  <si>
    <t>2.59 [1.21, 5.55]*</t>
  </si>
  <si>
    <t>1.31 [0.77, 2.24]</t>
  </si>
  <si>
    <t>1.67 [0.61, 4.57]</t>
  </si>
  <si>
    <t>1.76 [0.58, 5.36]</t>
  </si>
  <si>
    <t>1.39 [0.71, 2.71]</t>
  </si>
  <si>
    <t>0.08 [0.04, 0.15]***</t>
  </si>
  <si>
    <t>0.26 [0.15, 0.48]***</t>
  </si>
  <si>
    <t>0.28 [0.15, 0.53]***</t>
  </si>
  <si>
    <t>3.37 [0.31, 36.37]**</t>
  </si>
  <si>
    <t>4.04 [0.26, 62.46]***</t>
  </si>
  <si>
    <t>2.28 [0.45, 11.47]*</t>
  </si>
  <si>
    <t>3.58 [0.29, 43.75]**</t>
  </si>
  <si>
    <t>1.93 [0.96, 3.89]</t>
  </si>
  <si>
    <t>OR&lt;1:</t>
  </si>
  <si>
    <t>P&lt;0.10</t>
  </si>
  <si>
    <t>P&lt;0.05</t>
  </si>
  <si>
    <t>P&lt;0.01</t>
  </si>
  <si>
    <t>P&lt;0.001</t>
  </si>
  <si>
    <t>OR&gt;1</t>
  </si>
  <si>
    <t>*</t>
  </si>
  <si>
    <t>**</t>
  </si>
  <si>
    <t>KEY</t>
  </si>
  <si>
    <t>*BA, binding agent; CI, confidence interval; LC, lambda-cyhalothin; OR, odds ratio; PM, primiphos-methyl; SEM, standard error of the mean; WSEB, window screen and eave baffles.</t>
  </si>
  <si>
    <t>*BA, binding agent; CI, confidence interval; LC, lambda-cyhalothin; PM, primiphos-methyl; SEM, standard error of the mean; WSEB, window screens and eave baffles.</t>
  </si>
  <si>
    <t>*BA, binding agent; CI, confidence interval; LC, lambda-cyhalothin; OR, odds ratio; PM, primiphos-methyl; SEM, standard error of the mean; WSEB, window screens and eave baffles.</t>
  </si>
  <si>
    <t>*BA, binding agent; CI, confidence interval; LC, lambda-cyhalothin; PM, primiphos-methyl; SEM, standard error of the mean; WSEB, window screen and eave baffles.</t>
  </si>
  <si>
    <r>
      <t xml:space="preserve">Technical Appendix 2; Table 1. Estimated mortality rates of </t>
    </r>
    <r>
      <rPr>
        <b/>
        <i/>
        <sz val="12"/>
        <rFont val="MS Sans Serif"/>
      </rPr>
      <t>Anopheles funestus</t>
    </r>
    <r>
      <rPr>
        <b/>
        <sz val="12"/>
        <rFont val="MS Sans Serif"/>
      </rPr>
      <t xml:space="preserve"> in houses with each of the 39 combinations of treatments for indoor residual spraying and window screens and eave baffles</t>
    </r>
  </si>
  <si>
    <r>
      <t xml:space="preserve">Technical Appendix 2 Table 2. All practically relevant statisical contrasts between estimated mortality rates of </t>
    </r>
    <r>
      <rPr>
        <b/>
        <i/>
        <sz val="12"/>
        <rFont val="MS Sans Serif"/>
      </rPr>
      <t>Anopheles arabiensis</t>
    </r>
    <r>
      <rPr>
        <b/>
        <sz val="12"/>
        <rFont val="MS Sans Serif"/>
      </rPr>
      <t>with different combinations of treatments for indoor residual spraying and window screens and eave baffles</t>
    </r>
  </si>
  <si>
    <r>
      <t xml:space="preserve">Technical Appendix 2 Table 1. All practically relevant statisical contrasts between estimated mortality rates of </t>
    </r>
    <r>
      <rPr>
        <b/>
        <i/>
        <sz val="12"/>
        <rFont val="MS Sans Serif"/>
      </rPr>
      <t>Anopheles funestus</t>
    </r>
    <r>
      <rPr>
        <b/>
        <sz val="12"/>
        <rFont val="MS Sans Serif"/>
      </rPr>
      <t xml:space="preserve">with different combinations of treatments for indoor residual spraying and window screens and eave baffles   </t>
    </r>
  </si>
  <si>
    <t>Article DOI: http://dx.doi.org/10.3201/eid2305/160662</t>
  </si>
  <si>
    <r>
      <t xml:space="preserve">Technical Appendix 2 Table 3. Estimated mortality rates of </t>
    </r>
    <r>
      <rPr>
        <b/>
        <i/>
        <sz val="12"/>
        <rFont val="MS Sans Serif"/>
      </rPr>
      <t>Anopheles arabiensis</t>
    </r>
    <r>
      <rPr>
        <b/>
        <sz val="12"/>
        <rFont val="MS Sans Serif"/>
      </rPr>
      <t xml:space="preserve"> in houses with each of the 39 combinations of treatments for indoor residual spraying and window screens and eave baffles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</si>
</sst>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S Sans Serif"/>
    </font>
    <font>
      <b/>
      <sz val="10"/>
      <name val="MS Sans Serif"/>
    </font>
    <font>
      <b/>
      <u/>
      <sz val="10"/>
      <name val="MS Sans Serif"/>
    </font>
    <font>
      <b/>
      <sz val="12"/>
      <name val="MS Sans Serif"/>
    </font>
    <font>
      <b/>
      <i/>
      <sz val="12"/>
      <name val="MS Sans Serif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NumberForma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0" fillId="4" borderId="0" xfId="0" applyFill="1"/>
    <xf numFmtId="0" fontId="1" fillId="4" borderId="0" xfId="0" applyFont="1" applyFill="1" applyAlignment="1">
      <alignment vertical="top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3" fillId="14" borderId="0" xfId="0" applyFont="1" applyFill="1" applyAlignment="1">
      <alignment horizontal="left" vertical="top" wrapText="1"/>
    </xf>
    <xf numFmtId="0" fontId="3" fillId="14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9F1"/>
      <color rgb="FFFEF4EC"/>
      <color rgb="FFFEEFE2"/>
      <color rgb="FFF4F7ED"/>
      <color rgb="FFF0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30" workbookViewId="0">
      <selection activeCell="A46" sqref="A46:N46"/>
    </sheetView>
  </sheetViews>
  <sheetFormatPr defaultRowHeight="12.6" x14ac:dyDescent="0.25"/>
  <cols>
    <col min="1" max="1" width="15.44140625" customWidth="1"/>
    <col min="2" max="2" width="16.6640625" customWidth="1"/>
    <col min="3" max="3" width="68.6640625" customWidth="1"/>
    <col min="4" max="9" width="11.6640625" customWidth="1"/>
    <col min="12" max="12" width="15.33203125" customWidth="1"/>
    <col min="13" max="13" width="12.33203125" customWidth="1"/>
    <col min="14" max="14" width="13.5546875" customWidth="1"/>
  </cols>
  <sheetData>
    <row r="1" spans="1:16" ht="18.45" customHeight="1" x14ac:dyDescent="0.25">
      <c r="A1" s="76" t="s">
        <v>420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6" x14ac:dyDescent="0.25">
      <c r="A2" s="81" t="s">
        <v>13</v>
      </c>
      <c r="B2" s="80" t="s">
        <v>11</v>
      </c>
      <c r="C2" s="81" t="s">
        <v>12</v>
      </c>
      <c r="D2" s="82" t="s">
        <v>15</v>
      </c>
      <c r="E2" s="82"/>
      <c r="F2" s="80" t="s">
        <v>16</v>
      </c>
      <c r="G2" s="80" t="s">
        <v>22</v>
      </c>
      <c r="H2" s="80"/>
      <c r="I2" s="80"/>
      <c r="J2" s="79" t="s">
        <v>1</v>
      </c>
      <c r="K2" s="79" t="s">
        <v>0</v>
      </c>
      <c r="L2" s="79" t="s">
        <v>27</v>
      </c>
      <c r="M2" s="79" t="s">
        <v>2</v>
      </c>
      <c r="N2" s="79" t="s">
        <v>3</v>
      </c>
    </row>
    <row r="3" spans="1:16" x14ac:dyDescent="0.25">
      <c r="A3" s="81"/>
      <c r="B3" s="80"/>
      <c r="C3" s="81"/>
      <c r="D3" s="7" t="s">
        <v>17</v>
      </c>
      <c r="E3" s="7" t="s">
        <v>18</v>
      </c>
      <c r="F3" s="80"/>
      <c r="G3" s="8" t="s">
        <v>23</v>
      </c>
      <c r="H3" s="8" t="s">
        <v>24</v>
      </c>
      <c r="I3" s="8" t="s">
        <v>21</v>
      </c>
      <c r="J3" s="79"/>
      <c r="K3" s="79"/>
      <c r="L3" s="79"/>
      <c r="M3" s="79"/>
      <c r="N3" s="79"/>
    </row>
    <row r="4" spans="1:16" x14ac:dyDescent="0.25">
      <c r="A4" t="s">
        <v>14</v>
      </c>
      <c r="B4" s="5">
        <v>1</v>
      </c>
      <c r="C4" s="6" t="s">
        <v>5</v>
      </c>
      <c r="D4" s="6" t="s">
        <v>19</v>
      </c>
      <c r="E4" s="6" t="s">
        <v>20</v>
      </c>
      <c r="F4" s="6" t="s">
        <v>20</v>
      </c>
      <c r="G4" s="6">
        <v>0</v>
      </c>
      <c r="H4" s="6">
        <v>0</v>
      </c>
      <c r="I4" s="6" t="s">
        <v>20</v>
      </c>
      <c r="J4" s="1">
        <v>-1.6581999999999999</v>
      </c>
      <c r="K4" s="1">
        <v>0.49859999999999999</v>
      </c>
      <c r="L4" s="2">
        <f>EXP(J4)/(1+EXP(J4))</f>
        <v>0.1600037735315368</v>
      </c>
      <c r="M4" s="3">
        <f>EXP(J4-(1.96*K4))/(1+EXP(J4-(1.96*K4)))</f>
        <v>6.6891099400091178E-2</v>
      </c>
      <c r="N4" s="3">
        <f>EXP(J4+(1.96*K4))/(1+EXP(J4+(1.96*K4)))</f>
        <v>0.33605064415343561</v>
      </c>
      <c r="P4" t="s">
        <v>4</v>
      </c>
    </row>
    <row r="5" spans="1:16" ht="12.45" customHeight="1" x14ac:dyDescent="0.25">
      <c r="A5" t="s">
        <v>14</v>
      </c>
      <c r="B5" s="5">
        <v>2</v>
      </c>
      <c r="C5" s="6" t="s">
        <v>6</v>
      </c>
      <c r="D5" s="6" t="s">
        <v>19</v>
      </c>
      <c r="E5" s="6" t="s">
        <v>19</v>
      </c>
      <c r="F5" s="6" t="s">
        <v>19</v>
      </c>
      <c r="G5" s="6">
        <v>0</v>
      </c>
      <c r="H5" s="6">
        <v>0</v>
      </c>
      <c r="I5" s="6" t="s">
        <v>20</v>
      </c>
      <c r="J5" s="1">
        <v>-0.81830000000000003</v>
      </c>
      <c r="K5" s="1">
        <v>0.39960000000000001</v>
      </c>
      <c r="L5" s="2">
        <f t="shared" ref="L5:L44" si="0">EXP(J5)/(1+EXP(J5))</f>
        <v>0.30612464181701504</v>
      </c>
      <c r="M5" s="3">
        <f t="shared" ref="M5:M44" si="1">EXP(J5-(1.96*K5))/(1+EXP(J5-(1.96*K5)))</f>
        <v>0.16776983959300326</v>
      </c>
      <c r="N5" s="3">
        <f t="shared" ref="N5:N44" si="2">EXP(J5+(1.96*K5))/(1+EXP(J5+(1.96*K5)))</f>
        <v>0.49122989956513785</v>
      </c>
    </row>
    <row r="6" spans="1:16" x14ac:dyDescent="0.25">
      <c r="A6" t="s">
        <v>14</v>
      </c>
      <c r="B6" s="5">
        <v>3</v>
      </c>
      <c r="C6" s="6" t="s">
        <v>6</v>
      </c>
      <c r="D6" s="6" t="s">
        <v>19</v>
      </c>
      <c r="E6" s="6" t="s">
        <v>19</v>
      </c>
      <c r="F6" s="6" t="s">
        <v>19</v>
      </c>
      <c r="G6" s="6">
        <v>0</v>
      </c>
      <c r="H6" s="6">
        <v>0</v>
      </c>
      <c r="I6" s="6" t="s">
        <v>19</v>
      </c>
      <c r="J6" s="1">
        <v>-0.63129999999999997</v>
      </c>
      <c r="K6" s="1">
        <v>0.40179999999999999</v>
      </c>
      <c r="L6" s="2">
        <f t="shared" si="0"/>
        <v>0.34721582521839811</v>
      </c>
      <c r="M6" s="3">
        <f t="shared" si="1"/>
        <v>0.19484538196912349</v>
      </c>
      <c r="N6" s="3">
        <f t="shared" si="2"/>
        <v>0.53897775411620896</v>
      </c>
    </row>
    <row r="7" spans="1:16" x14ac:dyDescent="0.25">
      <c r="A7" t="s">
        <v>14</v>
      </c>
      <c r="B7" s="5">
        <v>4</v>
      </c>
      <c r="C7" s="6" t="s">
        <v>7</v>
      </c>
      <c r="D7" s="6" t="s">
        <v>19</v>
      </c>
      <c r="E7" s="6" t="s">
        <v>19</v>
      </c>
      <c r="F7" s="6" t="s">
        <v>19</v>
      </c>
      <c r="G7" s="6">
        <v>55</v>
      </c>
      <c r="H7" s="6">
        <v>0</v>
      </c>
      <c r="I7" s="6" t="s">
        <v>19</v>
      </c>
      <c r="J7" s="1">
        <v>1.3773</v>
      </c>
      <c r="K7" s="1">
        <v>0.42670000000000002</v>
      </c>
      <c r="L7" s="2">
        <f t="shared" si="0"/>
        <v>0.7985570183392855</v>
      </c>
      <c r="M7" s="3">
        <f t="shared" si="1"/>
        <v>0.63203757046125064</v>
      </c>
      <c r="N7" s="3">
        <f t="shared" si="2"/>
        <v>0.90146700720667983</v>
      </c>
    </row>
    <row r="8" spans="1:16" x14ac:dyDescent="0.25">
      <c r="A8" t="s">
        <v>14</v>
      </c>
      <c r="B8" s="5">
        <v>5</v>
      </c>
      <c r="C8" s="78" t="s">
        <v>8</v>
      </c>
      <c r="D8" s="6" t="s">
        <v>19</v>
      </c>
      <c r="E8" s="6" t="s">
        <v>19</v>
      </c>
      <c r="F8" s="6" t="s">
        <v>19</v>
      </c>
      <c r="G8" s="6">
        <v>0</v>
      </c>
      <c r="H8" s="6">
        <v>1</v>
      </c>
      <c r="I8" s="6" t="s">
        <v>20</v>
      </c>
      <c r="J8" s="1">
        <v>1.5552999999999999</v>
      </c>
      <c r="K8" s="1">
        <v>0.55740000000000001</v>
      </c>
      <c r="L8" s="2">
        <f t="shared" si="0"/>
        <v>0.8256778987733987</v>
      </c>
      <c r="M8" s="3">
        <f t="shared" si="1"/>
        <v>0.61367725510019944</v>
      </c>
      <c r="N8" s="3">
        <f t="shared" si="2"/>
        <v>0.93387551216600628</v>
      </c>
    </row>
    <row r="9" spans="1:16" x14ac:dyDescent="0.25">
      <c r="A9" t="s">
        <v>14</v>
      </c>
      <c r="B9" s="5">
        <v>6</v>
      </c>
      <c r="C9" s="78"/>
      <c r="D9" s="6" t="s">
        <v>19</v>
      </c>
      <c r="E9" s="6" t="s">
        <v>19</v>
      </c>
      <c r="F9" s="6" t="s">
        <v>19</v>
      </c>
      <c r="G9" s="6">
        <v>0</v>
      </c>
      <c r="H9" s="6">
        <v>2</v>
      </c>
      <c r="I9" s="6" t="s">
        <v>20</v>
      </c>
      <c r="J9" s="1">
        <v>1.8628</v>
      </c>
      <c r="K9" s="1">
        <v>0.6139</v>
      </c>
      <c r="L9" s="2">
        <f t="shared" si="0"/>
        <v>0.86562297715343328</v>
      </c>
      <c r="M9" s="3">
        <f t="shared" si="1"/>
        <v>0.65916064295872978</v>
      </c>
      <c r="N9" s="3">
        <f t="shared" si="2"/>
        <v>0.95547015969254856</v>
      </c>
    </row>
    <row r="10" spans="1:16" x14ac:dyDescent="0.25">
      <c r="A10" t="s">
        <v>14</v>
      </c>
      <c r="B10" s="5">
        <v>7</v>
      </c>
      <c r="C10" s="78"/>
      <c r="D10" s="6" t="s">
        <v>19</v>
      </c>
      <c r="E10" s="6" t="s">
        <v>19</v>
      </c>
      <c r="F10" s="6" t="s">
        <v>19</v>
      </c>
      <c r="G10" s="6">
        <v>0</v>
      </c>
      <c r="H10" s="6">
        <v>4</v>
      </c>
      <c r="I10" s="6" t="s">
        <v>20</v>
      </c>
      <c r="J10" s="1">
        <v>1.7524999999999999</v>
      </c>
      <c r="K10" s="1">
        <v>0.56320000000000003</v>
      </c>
      <c r="L10" s="2">
        <f t="shared" si="0"/>
        <v>0.85226784766415242</v>
      </c>
      <c r="M10" s="3">
        <f t="shared" si="1"/>
        <v>0.65670121904080736</v>
      </c>
      <c r="N10" s="3">
        <f t="shared" si="2"/>
        <v>0.94564712646790872</v>
      </c>
    </row>
    <row r="11" spans="1:16" x14ac:dyDescent="0.25">
      <c r="A11" t="s">
        <v>14</v>
      </c>
      <c r="B11" s="5">
        <v>8</v>
      </c>
      <c r="C11" s="78" t="s">
        <v>9</v>
      </c>
      <c r="D11" s="6" t="s">
        <v>19</v>
      </c>
      <c r="E11" s="6" t="s">
        <v>19</v>
      </c>
      <c r="F11" s="6" t="s">
        <v>19</v>
      </c>
      <c r="G11" s="6">
        <v>0</v>
      </c>
      <c r="H11" s="6">
        <v>1</v>
      </c>
      <c r="I11" s="6" t="s">
        <v>19</v>
      </c>
      <c r="J11" s="1">
        <v>1.5793999999999999</v>
      </c>
      <c r="K11" s="1">
        <v>0.44569999999999999</v>
      </c>
      <c r="L11" s="2">
        <f t="shared" si="0"/>
        <v>0.82911952656123444</v>
      </c>
      <c r="M11" s="3">
        <f t="shared" si="1"/>
        <v>0.66947864582773398</v>
      </c>
      <c r="N11" s="3">
        <f t="shared" si="2"/>
        <v>0.92077851595706617</v>
      </c>
    </row>
    <row r="12" spans="1:16" x14ac:dyDescent="0.25">
      <c r="A12" t="s">
        <v>14</v>
      </c>
      <c r="B12" s="5">
        <v>9</v>
      </c>
      <c r="C12" s="78"/>
      <c r="D12" s="6" t="s">
        <v>19</v>
      </c>
      <c r="E12" s="6" t="s">
        <v>19</v>
      </c>
      <c r="F12" s="6" t="s">
        <v>19</v>
      </c>
      <c r="G12" s="6">
        <v>0</v>
      </c>
      <c r="H12" s="6">
        <v>2</v>
      </c>
      <c r="I12" s="6" t="s">
        <v>19</v>
      </c>
      <c r="J12" s="1">
        <v>1.448</v>
      </c>
      <c r="K12" s="1">
        <v>0.56840000000000002</v>
      </c>
      <c r="L12" s="2">
        <f t="shared" si="0"/>
        <v>0.8096904411909297</v>
      </c>
      <c r="M12" s="3">
        <f t="shared" si="1"/>
        <v>0.58271675694755376</v>
      </c>
      <c r="N12" s="3">
        <f t="shared" si="2"/>
        <v>0.92837981600976394</v>
      </c>
    </row>
    <row r="13" spans="1:16" x14ac:dyDescent="0.25">
      <c r="A13" t="s">
        <v>14</v>
      </c>
      <c r="B13" s="5">
        <v>10</v>
      </c>
      <c r="C13" s="78"/>
      <c r="D13" s="6" t="s">
        <v>19</v>
      </c>
      <c r="E13" s="6" t="s">
        <v>19</v>
      </c>
      <c r="F13" s="6" t="s">
        <v>19</v>
      </c>
      <c r="G13" s="6">
        <v>0</v>
      </c>
      <c r="H13" s="6">
        <v>4</v>
      </c>
      <c r="I13" s="6" t="s">
        <v>19</v>
      </c>
      <c r="J13" s="1">
        <v>0.35799999999999998</v>
      </c>
      <c r="K13" s="1">
        <v>0.47799999999999998</v>
      </c>
      <c r="L13" s="2">
        <f t="shared" si="0"/>
        <v>0.58855620438582923</v>
      </c>
      <c r="M13" s="3">
        <f t="shared" si="1"/>
        <v>0.35919034634729619</v>
      </c>
      <c r="N13" s="3">
        <f t="shared" si="2"/>
        <v>0.78497203440800567</v>
      </c>
    </row>
    <row r="14" spans="1:16" x14ac:dyDescent="0.25">
      <c r="A14" t="s">
        <v>14</v>
      </c>
      <c r="B14" s="5">
        <v>11</v>
      </c>
      <c r="C14" s="78" t="s">
        <v>10</v>
      </c>
      <c r="D14" s="6" t="s">
        <v>19</v>
      </c>
      <c r="E14" s="6" t="s">
        <v>19</v>
      </c>
      <c r="F14" s="6" t="s">
        <v>19</v>
      </c>
      <c r="G14" s="6">
        <v>55</v>
      </c>
      <c r="H14" s="6">
        <v>1</v>
      </c>
      <c r="I14" s="6" t="s">
        <v>19</v>
      </c>
      <c r="J14" s="1">
        <v>1.1246</v>
      </c>
      <c r="K14" s="1">
        <v>0.50419999999999998</v>
      </c>
      <c r="L14" s="2">
        <f t="shared" si="0"/>
        <v>0.75484097198182554</v>
      </c>
      <c r="M14" s="3">
        <f t="shared" si="1"/>
        <v>0.53403926616940556</v>
      </c>
      <c r="N14" s="3">
        <f t="shared" si="2"/>
        <v>0.89214413948323934</v>
      </c>
    </row>
    <row r="15" spans="1:16" x14ac:dyDescent="0.25">
      <c r="A15" t="s">
        <v>14</v>
      </c>
      <c r="B15" s="5">
        <v>12</v>
      </c>
      <c r="C15" s="78"/>
      <c r="D15" s="6" t="s">
        <v>19</v>
      </c>
      <c r="E15" s="6" t="s">
        <v>19</v>
      </c>
      <c r="F15" s="6" t="s">
        <v>19</v>
      </c>
      <c r="G15" s="6">
        <v>55</v>
      </c>
      <c r="H15" s="6">
        <v>2</v>
      </c>
      <c r="I15" s="6" t="s">
        <v>19</v>
      </c>
      <c r="J15" s="1">
        <v>0.59770000000000001</v>
      </c>
      <c r="K15" s="1">
        <v>0.37619999999999998</v>
      </c>
      <c r="L15" s="2">
        <f t="shared" si="0"/>
        <v>0.64512992636253386</v>
      </c>
      <c r="M15" s="3">
        <f t="shared" si="1"/>
        <v>0.46514363098241335</v>
      </c>
      <c r="N15" s="3">
        <f t="shared" si="2"/>
        <v>0.79167506699400481</v>
      </c>
    </row>
    <row r="16" spans="1:16" x14ac:dyDescent="0.25">
      <c r="A16" t="s">
        <v>14</v>
      </c>
      <c r="B16" s="5">
        <v>13</v>
      </c>
      <c r="C16" s="78"/>
      <c r="D16" s="6" t="s">
        <v>19</v>
      </c>
      <c r="E16" s="6" t="s">
        <v>19</v>
      </c>
      <c r="F16" s="6" t="s">
        <v>19</v>
      </c>
      <c r="G16" s="6">
        <v>55</v>
      </c>
      <c r="H16" s="6">
        <v>4</v>
      </c>
      <c r="I16" s="6" t="s">
        <v>19</v>
      </c>
      <c r="J16" s="1">
        <v>1.0168999999999999</v>
      </c>
      <c r="K16" s="1">
        <v>0.40949999999999998</v>
      </c>
      <c r="L16" s="2">
        <f t="shared" si="0"/>
        <v>0.73436831736201369</v>
      </c>
      <c r="M16" s="3">
        <f t="shared" si="1"/>
        <v>0.5533659605025163</v>
      </c>
      <c r="N16" s="3">
        <f t="shared" si="2"/>
        <v>0.86050852087680163</v>
      </c>
    </row>
    <row r="17" spans="1:14" x14ac:dyDescent="0.25">
      <c r="B17" s="5"/>
      <c r="J17" s="1"/>
      <c r="K17" s="1"/>
      <c r="L17" s="2"/>
      <c r="M17" s="3"/>
      <c r="N17" s="3"/>
    </row>
    <row r="18" spans="1:14" x14ac:dyDescent="0.25">
      <c r="A18" t="s">
        <v>25</v>
      </c>
      <c r="B18" s="5">
        <v>1</v>
      </c>
      <c r="C18" s="6" t="s">
        <v>5</v>
      </c>
      <c r="D18" s="6" t="s">
        <v>19</v>
      </c>
      <c r="E18" s="6" t="s">
        <v>20</v>
      </c>
      <c r="F18" s="6" t="s">
        <v>20</v>
      </c>
      <c r="G18" s="6">
        <v>0</v>
      </c>
      <c r="H18" s="6">
        <v>0</v>
      </c>
      <c r="I18" s="6" t="s">
        <v>20</v>
      </c>
      <c r="J18" s="1">
        <v>1.7447999999999999</v>
      </c>
      <c r="K18" s="1">
        <v>0.45200000000000001</v>
      </c>
      <c r="L18" s="2">
        <f t="shared" si="0"/>
        <v>0.85129572893272476</v>
      </c>
      <c r="M18" s="3">
        <f t="shared" si="1"/>
        <v>0.70242660114553612</v>
      </c>
      <c r="N18" s="3">
        <f t="shared" si="2"/>
        <v>0.93281268816398388</v>
      </c>
    </row>
    <row r="19" spans="1:14" x14ac:dyDescent="0.25">
      <c r="A19" t="s">
        <v>25</v>
      </c>
      <c r="B19" s="5">
        <v>2</v>
      </c>
      <c r="C19" s="6" t="s">
        <v>6</v>
      </c>
      <c r="D19" s="6" t="s">
        <v>19</v>
      </c>
      <c r="E19" s="6" t="s">
        <v>19</v>
      </c>
      <c r="F19" s="6" t="s">
        <v>19</v>
      </c>
      <c r="G19" s="6">
        <v>0</v>
      </c>
      <c r="H19" s="6">
        <v>0</v>
      </c>
      <c r="I19" s="6" t="s">
        <v>20</v>
      </c>
      <c r="J19" s="1">
        <v>1.0221</v>
      </c>
      <c r="K19" s="1">
        <v>0.36499999999999999</v>
      </c>
      <c r="L19" s="2">
        <f t="shared" si="0"/>
        <v>0.73538145211375983</v>
      </c>
      <c r="M19" s="3">
        <f t="shared" si="1"/>
        <v>0.57607956487401568</v>
      </c>
      <c r="N19" s="3">
        <f t="shared" si="2"/>
        <v>0.85036924053667617</v>
      </c>
    </row>
    <row r="20" spans="1:14" x14ac:dyDescent="0.25">
      <c r="A20" t="s">
        <v>25</v>
      </c>
      <c r="B20" s="5">
        <v>3</v>
      </c>
      <c r="C20" s="6" t="s">
        <v>6</v>
      </c>
      <c r="D20" s="6" t="s">
        <v>19</v>
      </c>
      <c r="E20" s="6" t="s">
        <v>19</v>
      </c>
      <c r="F20" s="6" t="s">
        <v>19</v>
      </c>
      <c r="G20" s="6">
        <v>0</v>
      </c>
      <c r="H20" s="6">
        <v>0</v>
      </c>
      <c r="I20" s="6" t="s">
        <v>19</v>
      </c>
      <c r="J20" s="1">
        <v>1.0155000000000001</v>
      </c>
      <c r="K20" s="1">
        <v>0.41589999999999999</v>
      </c>
      <c r="L20" s="2">
        <f t="shared" si="0"/>
        <v>0.73409512768028262</v>
      </c>
      <c r="M20" s="3">
        <f t="shared" si="1"/>
        <v>0.54991716148760728</v>
      </c>
      <c r="N20" s="3">
        <f t="shared" si="2"/>
        <v>0.86184080912105332</v>
      </c>
    </row>
    <row r="21" spans="1:14" x14ac:dyDescent="0.25">
      <c r="A21" t="s">
        <v>25</v>
      </c>
      <c r="B21" s="5">
        <v>4</v>
      </c>
      <c r="C21" s="6" t="s">
        <v>7</v>
      </c>
      <c r="D21" s="6" t="s">
        <v>19</v>
      </c>
      <c r="E21" s="6" t="s">
        <v>19</v>
      </c>
      <c r="F21" s="6" t="s">
        <v>19</v>
      </c>
      <c r="G21" s="6">
        <v>55</v>
      </c>
      <c r="H21" s="6">
        <v>0</v>
      </c>
      <c r="I21" s="6" t="s">
        <v>19</v>
      </c>
      <c r="J21" s="1">
        <v>0.95640000000000003</v>
      </c>
      <c r="K21" s="1">
        <v>0.51939999999999997</v>
      </c>
      <c r="L21" s="2">
        <f t="shared" si="0"/>
        <v>0.72240044650416113</v>
      </c>
      <c r="M21" s="3">
        <f t="shared" si="1"/>
        <v>0.48459887352866871</v>
      </c>
      <c r="N21" s="3">
        <f t="shared" si="2"/>
        <v>0.87808550107781957</v>
      </c>
    </row>
    <row r="22" spans="1:14" ht="14.4" customHeight="1" x14ac:dyDescent="0.25">
      <c r="A22" t="s">
        <v>25</v>
      </c>
      <c r="B22" s="5">
        <v>5</v>
      </c>
      <c r="C22" s="78" t="s">
        <v>8</v>
      </c>
      <c r="D22" s="6" t="s">
        <v>19</v>
      </c>
      <c r="E22" s="6" t="s">
        <v>19</v>
      </c>
      <c r="F22" s="6" t="s">
        <v>19</v>
      </c>
      <c r="G22" s="6">
        <v>0</v>
      </c>
      <c r="H22" s="6">
        <v>1</v>
      </c>
      <c r="I22" s="6" t="s">
        <v>20</v>
      </c>
      <c r="J22" s="1">
        <v>1.6728000000000001</v>
      </c>
      <c r="K22" s="1">
        <v>0.56469999999999998</v>
      </c>
      <c r="L22" s="2">
        <f t="shared" si="0"/>
        <v>0.84194877689544889</v>
      </c>
      <c r="M22" s="3">
        <f t="shared" si="1"/>
        <v>0.63783691266214615</v>
      </c>
      <c r="N22" s="3">
        <f t="shared" si="2"/>
        <v>0.94156409991024592</v>
      </c>
    </row>
    <row r="23" spans="1:14" x14ac:dyDescent="0.25">
      <c r="A23" t="s">
        <v>25</v>
      </c>
      <c r="B23" s="5">
        <v>6</v>
      </c>
      <c r="C23" s="78"/>
      <c r="D23" s="6" t="s">
        <v>19</v>
      </c>
      <c r="E23" s="6" t="s">
        <v>19</v>
      </c>
      <c r="F23" s="6" t="s">
        <v>19</v>
      </c>
      <c r="G23" s="6">
        <v>0</v>
      </c>
      <c r="H23" s="6">
        <v>2</v>
      </c>
      <c r="I23" s="6" t="s">
        <v>20</v>
      </c>
      <c r="J23" s="1">
        <v>0.73919999999999997</v>
      </c>
      <c r="K23" s="1">
        <v>0.52580000000000005</v>
      </c>
      <c r="L23" s="2">
        <f t="shared" si="0"/>
        <v>0.67682089350021113</v>
      </c>
      <c r="M23" s="3">
        <f t="shared" si="1"/>
        <v>0.42766899105312128</v>
      </c>
      <c r="N23" s="3">
        <f t="shared" si="2"/>
        <v>0.85442881722620601</v>
      </c>
    </row>
    <row r="24" spans="1:14" x14ac:dyDescent="0.25">
      <c r="A24" t="s">
        <v>25</v>
      </c>
      <c r="B24" s="5">
        <v>7</v>
      </c>
      <c r="C24" s="78"/>
      <c r="D24" s="6" t="s">
        <v>19</v>
      </c>
      <c r="E24" s="6" t="s">
        <v>19</v>
      </c>
      <c r="F24" s="6" t="s">
        <v>19</v>
      </c>
      <c r="G24" s="6">
        <v>0</v>
      </c>
      <c r="H24" s="6">
        <v>4</v>
      </c>
      <c r="I24" s="6" t="s">
        <v>20</v>
      </c>
      <c r="J24" s="1">
        <v>1.7255</v>
      </c>
      <c r="K24" s="1">
        <v>0.70609999999999995</v>
      </c>
      <c r="L24" s="2">
        <f t="shared" si="0"/>
        <v>0.84883591543368231</v>
      </c>
      <c r="M24" s="3">
        <f t="shared" si="1"/>
        <v>0.58456553017348345</v>
      </c>
      <c r="N24" s="3">
        <f t="shared" si="2"/>
        <v>0.95728111498873503</v>
      </c>
    </row>
    <row r="25" spans="1:14" x14ac:dyDescent="0.25">
      <c r="A25" t="s">
        <v>25</v>
      </c>
      <c r="B25" s="5">
        <v>8</v>
      </c>
      <c r="C25" s="78" t="s">
        <v>9</v>
      </c>
      <c r="D25" s="6" t="s">
        <v>19</v>
      </c>
      <c r="E25" s="6" t="s">
        <v>19</v>
      </c>
      <c r="F25" s="6" t="s">
        <v>19</v>
      </c>
      <c r="G25" s="6">
        <v>0</v>
      </c>
      <c r="H25" s="6">
        <v>1</v>
      </c>
      <c r="I25" s="6" t="s">
        <v>19</v>
      </c>
      <c r="J25" s="1">
        <v>1.4195</v>
      </c>
      <c r="K25" s="1">
        <v>0.5655</v>
      </c>
      <c r="L25" s="2">
        <f t="shared" si="0"/>
        <v>0.80526002021563803</v>
      </c>
      <c r="M25" s="3">
        <f t="shared" si="1"/>
        <v>0.57715861685981706</v>
      </c>
      <c r="N25" s="3">
        <f t="shared" si="2"/>
        <v>0.92607334604539826</v>
      </c>
    </row>
    <row r="26" spans="1:14" x14ac:dyDescent="0.25">
      <c r="A26" t="s">
        <v>25</v>
      </c>
      <c r="B26" s="5">
        <v>9</v>
      </c>
      <c r="C26" s="78"/>
      <c r="D26" s="6" t="s">
        <v>19</v>
      </c>
      <c r="E26" s="6" t="s">
        <v>19</v>
      </c>
      <c r="F26" s="6" t="s">
        <v>19</v>
      </c>
      <c r="G26" s="6">
        <v>0</v>
      </c>
      <c r="H26" s="6">
        <v>2</v>
      </c>
      <c r="I26" s="6" t="s">
        <v>19</v>
      </c>
      <c r="J26" s="1">
        <v>1.2601</v>
      </c>
      <c r="K26" s="1">
        <v>0.52690000000000003</v>
      </c>
      <c r="L26" s="2">
        <f t="shared" si="0"/>
        <v>0.77904332174260094</v>
      </c>
      <c r="M26" s="3">
        <f t="shared" si="1"/>
        <v>0.55660035738353131</v>
      </c>
      <c r="N26" s="3">
        <f t="shared" si="2"/>
        <v>0.90828097943094488</v>
      </c>
    </row>
    <row r="27" spans="1:14" x14ac:dyDescent="0.25">
      <c r="A27" t="s">
        <v>25</v>
      </c>
      <c r="B27" s="5">
        <v>10</v>
      </c>
      <c r="C27" s="78"/>
      <c r="D27" s="6" t="s">
        <v>19</v>
      </c>
      <c r="E27" s="6" t="s">
        <v>19</v>
      </c>
      <c r="F27" s="6" t="s">
        <v>19</v>
      </c>
      <c r="G27" s="6">
        <v>0</v>
      </c>
      <c r="H27" s="6">
        <v>4</v>
      </c>
      <c r="I27" s="6" t="s">
        <v>19</v>
      </c>
      <c r="J27" s="1">
        <v>1.9498</v>
      </c>
      <c r="K27" s="1">
        <v>0.59509999999999996</v>
      </c>
      <c r="L27" s="2">
        <f t="shared" si="0"/>
        <v>0.87542483221115763</v>
      </c>
      <c r="M27" s="3">
        <f t="shared" si="1"/>
        <v>0.68641328975833638</v>
      </c>
      <c r="N27" s="3">
        <f t="shared" si="2"/>
        <v>0.95755589250153961</v>
      </c>
    </row>
    <row r="28" spans="1:14" x14ac:dyDescent="0.25">
      <c r="A28" t="s">
        <v>25</v>
      </c>
      <c r="B28" s="5">
        <v>11</v>
      </c>
      <c r="C28" s="78" t="s">
        <v>10</v>
      </c>
      <c r="D28" s="6" t="s">
        <v>19</v>
      </c>
      <c r="E28" s="6" t="s">
        <v>19</v>
      </c>
      <c r="F28" s="6" t="s">
        <v>19</v>
      </c>
      <c r="G28" s="6">
        <v>55</v>
      </c>
      <c r="H28" s="6">
        <v>1</v>
      </c>
      <c r="I28" s="6" t="s">
        <v>19</v>
      </c>
      <c r="J28" s="1">
        <v>0.67049999999999998</v>
      </c>
      <c r="K28" s="1">
        <v>0.49959999999999999</v>
      </c>
      <c r="L28" s="2">
        <f t="shared" si="0"/>
        <v>0.66161510852531924</v>
      </c>
      <c r="M28" s="3">
        <f t="shared" si="1"/>
        <v>0.42342817960307266</v>
      </c>
      <c r="N28" s="3">
        <f t="shared" si="2"/>
        <v>0.83885266331801578</v>
      </c>
    </row>
    <row r="29" spans="1:14" x14ac:dyDescent="0.25">
      <c r="A29" t="s">
        <v>25</v>
      </c>
      <c r="B29" s="5">
        <v>12</v>
      </c>
      <c r="C29" s="78"/>
      <c r="D29" s="6" t="s">
        <v>19</v>
      </c>
      <c r="E29" s="6" t="s">
        <v>19</v>
      </c>
      <c r="F29" s="6" t="s">
        <v>19</v>
      </c>
      <c r="G29" s="6">
        <v>55</v>
      </c>
      <c r="H29" s="6">
        <v>2</v>
      </c>
      <c r="I29" s="6" t="s">
        <v>19</v>
      </c>
      <c r="J29" s="1">
        <v>1.1012</v>
      </c>
      <c r="K29" s="1">
        <v>0.41570000000000001</v>
      </c>
      <c r="L29" s="2">
        <f t="shared" si="0"/>
        <v>0.75048488192054519</v>
      </c>
      <c r="M29" s="3">
        <f t="shared" si="1"/>
        <v>0.5711214241715078</v>
      </c>
      <c r="N29" s="3">
        <f t="shared" si="2"/>
        <v>0.87168858567052288</v>
      </c>
    </row>
    <row r="30" spans="1:14" x14ac:dyDescent="0.25">
      <c r="A30" t="s">
        <v>25</v>
      </c>
      <c r="B30" s="5">
        <v>13</v>
      </c>
      <c r="C30" s="78"/>
      <c r="D30" s="6" t="s">
        <v>19</v>
      </c>
      <c r="E30" s="6" t="s">
        <v>19</v>
      </c>
      <c r="F30" s="6" t="s">
        <v>19</v>
      </c>
      <c r="G30" s="6">
        <v>55</v>
      </c>
      <c r="H30" s="6">
        <v>4</v>
      </c>
      <c r="I30" s="6" t="s">
        <v>19</v>
      </c>
      <c r="J30" s="1">
        <v>1.7073</v>
      </c>
      <c r="K30" s="1">
        <v>0.495</v>
      </c>
      <c r="L30" s="2">
        <f t="shared" si="0"/>
        <v>0.8464857537926026</v>
      </c>
      <c r="M30" s="3">
        <f t="shared" si="1"/>
        <v>0.67636138086066167</v>
      </c>
      <c r="N30" s="3">
        <f t="shared" si="2"/>
        <v>0.93568584274511524</v>
      </c>
    </row>
    <row r="31" spans="1:14" x14ac:dyDescent="0.25">
      <c r="B31" s="5"/>
      <c r="J31" s="1"/>
      <c r="K31" s="1"/>
      <c r="L31" s="2"/>
      <c r="M31" s="3"/>
      <c r="N31" s="3"/>
    </row>
    <row r="32" spans="1:14" x14ac:dyDescent="0.25">
      <c r="A32" t="s">
        <v>26</v>
      </c>
      <c r="B32" s="5">
        <v>1</v>
      </c>
      <c r="C32" s="6" t="s">
        <v>5</v>
      </c>
      <c r="D32" s="6" t="s">
        <v>19</v>
      </c>
      <c r="E32" s="6" t="s">
        <v>20</v>
      </c>
      <c r="F32" s="6" t="s">
        <v>20</v>
      </c>
      <c r="G32" s="6">
        <v>0</v>
      </c>
      <c r="H32" s="6">
        <v>0</v>
      </c>
      <c r="I32" s="6" t="s">
        <v>20</v>
      </c>
      <c r="J32" s="1">
        <v>1.4833000000000001</v>
      </c>
      <c r="K32" s="1">
        <v>0.53380000000000005</v>
      </c>
      <c r="L32" s="2">
        <f t="shared" si="0"/>
        <v>0.81507050886299159</v>
      </c>
      <c r="M32" s="3">
        <f t="shared" si="1"/>
        <v>0.60755635761123949</v>
      </c>
      <c r="N32" s="3">
        <f t="shared" si="2"/>
        <v>0.92618745870849473</v>
      </c>
    </row>
    <row r="33" spans="1:14" x14ac:dyDescent="0.25">
      <c r="A33" t="s">
        <v>26</v>
      </c>
      <c r="B33" s="5">
        <v>2</v>
      </c>
      <c r="C33" s="6" t="s">
        <v>6</v>
      </c>
      <c r="D33" s="6" t="s">
        <v>19</v>
      </c>
      <c r="E33" s="6" t="s">
        <v>19</v>
      </c>
      <c r="F33" s="6" t="s">
        <v>19</v>
      </c>
      <c r="G33" s="6">
        <v>0</v>
      </c>
      <c r="H33" s="6">
        <v>0</v>
      </c>
      <c r="I33" s="6" t="s">
        <v>20</v>
      </c>
      <c r="J33" s="1">
        <v>1.0239</v>
      </c>
      <c r="K33" s="1">
        <v>0.45529999999999998</v>
      </c>
      <c r="L33" s="2">
        <f t="shared" si="0"/>
        <v>0.73573157570614867</v>
      </c>
      <c r="M33" s="3">
        <f t="shared" si="1"/>
        <v>0.53283069528347737</v>
      </c>
      <c r="N33" s="3">
        <f t="shared" si="2"/>
        <v>0.87172392535956456</v>
      </c>
    </row>
    <row r="34" spans="1:14" x14ac:dyDescent="0.25">
      <c r="A34" t="s">
        <v>26</v>
      </c>
      <c r="B34" s="5">
        <v>3</v>
      </c>
      <c r="C34" s="6" t="s">
        <v>6</v>
      </c>
      <c r="D34" s="6" t="s">
        <v>19</v>
      </c>
      <c r="E34" s="6" t="s">
        <v>19</v>
      </c>
      <c r="F34" s="6" t="s">
        <v>19</v>
      </c>
      <c r="G34" s="6">
        <v>0</v>
      </c>
      <c r="H34" s="6">
        <v>0</v>
      </c>
      <c r="I34" s="6" t="s">
        <v>19</v>
      </c>
      <c r="J34" s="1">
        <v>0.93799999999999994</v>
      </c>
      <c r="K34" s="1">
        <v>0.46639999999999998</v>
      </c>
      <c r="L34" s="2">
        <f t="shared" si="0"/>
        <v>0.7186954897648784</v>
      </c>
      <c r="M34" s="3">
        <f t="shared" si="1"/>
        <v>0.50596371716905431</v>
      </c>
      <c r="N34" s="3">
        <f t="shared" si="2"/>
        <v>0.86437863668004</v>
      </c>
    </row>
    <row r="35" spans="1:14" x14ac:dyDescent="0.25">
      <c r="A35" t="s">
        <v>26</v>
      </c>
      <c r="B35" s="5">
        <v>4</v>
      </c>
      <c r="C35" s="6" t="s">
        <v>7</v>
      </c>
      <c r="D35" s="6" t="s">
        <v>19</v>
      </c>
      <c r="E35" s="6" t="s">
        <v>19</v>
      </c>
      <c r="F35" s="6" t="s">
        <v>19</v>
      </c>
      <c r="G35" s="6">
        <v>55</v>
      </c>
      <c r="H35" s="6">
        <v>0</v>
      </c>
      <c r="I35" s="6" t="s">
        <v>19</v>
      </c>
      <c r="J35" s="1">
        <v>1.0702</v>
      </c>
      <c r="K35" s="1">
        <v>0.43430000000000002</v>
      </c>
      <c r="L35" s="2">
        <f t="shared" si="0"/>
        <v>0.74463494843657096</v>
      </c>
      <c r="M35" s="3">
        <f t="shared" si="1"/>
        <v>0.55452530561603985</v>
      </c>
      <c r="N35" s="3">
        <f t="shared" si="2"/>
        <v>0.87229758962049042</v>
      </c>
    </row>
    <row r="36" spans="1:14" x14ac:dyDescent="0.25">
      <c r="A36" t="s">
        <v>26</v>
      </c>
      <c r="B36" s="5">
        <v>5</v>
      </c>
      <c r="C36" s="78" t="s">
        <v>8</v>
      </c>
      <c r="D36" s="6" t="s">
        <v>19</v>
      </c>
      <c r="E36" s="6" t="s">
        <v>19</v>
      </c>
      <c r="F36" s="6" t="s">
        <v>19</v>
      </c>
      <c r="G36" s="6">
        <v>0</v>
      </c>
      <c r="H36" s="6">
        <v>1</v>
      </c>
      <c r="I36" s="6" t="s">
        <v>20</v>
      </c>
      <c r="J36" s="1">
        <v>3.4925000000000002</v>
      </c>
      <c r="K36" s="1">
        <v>1.0478000000000001</v>
      </c>
      <c r="L36" s="2">
        <f t="shared" si="0"/>
        <v>0.9704736165805733</v>
      </c>
      <c r="M36" s="3">
        <f t="shared" si="1"/>
        <v>0.80827061541638701</v>
      </c>
      <c r="N36" s="3">
        <f t="shared" si="2"/>
        <v>0.99611286427587098</v>
      </c>
    </row>
    <row r="37" spans="1:14" x14ac:dyDescent="0.25">
      <c r="A37" t="s">
        <v>26</v>
      </c>
      <c r="B37" s="5">
        <v>6</v>
      </c>
      <c r="C37" s="78"/>
      <c r="D37" s="6" t="s">
        <v>19</v>
      </c>
      <c r="E37" s="6" t="s">
        <v>19</v>
      </c>
      <c r="F37" s="6" t="s">
        <v>19</v>
      </c>
      <c r="G37" s="6">
        <v>0</v>
      </c>
      <c r="H37" s="6">
        <v>2</v>
      </c>
      <c r="I37" s="6" t="s">
        <v>20</v>
      </c>
      <c r="J37" s="1">
        <v>2.2191999999999998</v>
      </c>
      <c r="K37" s="1">
        <v>0.48559999999999998</v>
      </c>
      <c r="L37" s="2">
        <f t="shared" si="0"/>
        <v>0.90196047622692388</v>
      </c>
      <c r="M37" s="3">
        <f t="shared" si="1"/>
        <v>0.78030146029944047</v>
      </c>
      <c r="N37" s="3">
        <f t="shared" si="2"/>
        <v>0.95972732467610533</v>
      </c>
    </row>
    <row r="38" spans="1:14" x14ac:dyDescent="0.25">
      <c r="A38" t="s">
        <v>26</v>
      </c>
      <c r="B38" s="5">
        <v>7</v>
      </c>
      <c r="C38" s="78"/>
      <c r="D38" s="6" t="s">
        <v>19</v>
      </c>
      <c r="E38" s="6" t="s">
        <v>19</v>
      </c>
      <c r="F38" s="6" t="s">
        <v>19</v>
      </c>
      <c r="G38" s="6">
        <v>0</v>
      </c>
      <c r="H38" s="6">
        <v>4</v>
      </c>
      <c r="I38" s="6" t="s">
        <v>20</v>
      </c>
      <c r="J38" s="1">
        <v>3.3992</v>
      </c>
      <c r="K38" s="1">
        <v>1.0592999999999999</v>
      </c>
      <c r="L38" s="2">
        <f t="shared" si="0"/>
        <v>0.96767952397042634</v>
      </c>
      <c r="M38" s="3">
        <f t="shared" si="1"/>
        <v>0.78967574490979009</v>
      </c>
      <c r="N38" s="3">
        <f t="shared" si="2"/>
        <v>0.99582903430495096</v>
      </c>
    </row>
    <row r="39" spans="1:14" x14ac:dyDescent="0.25">
      <c r="A39" t="s">
        <v>26</v>
      </c>
      <c r="B39" s="5">
        <v>8</v>
      </c>
      <c r="C39" s="78" t="s">
        <v>9</v>
      </c>
      <c r="D39" s="6" t="s">
        <v>19</v>
      </c>
      <c r="E39" s="6" t="s">
        <v>19</v>
      </c>
      <c r="F39" s="6" t="s">
        <v>19</v>
      </c>
      <c r="G39" s="6">
        <v>0</v>
      </c>
      <c r="H39" s="6">
        <v>1</v>
      </c>
      <c r="I39" s="6" t="s">
        <v>19</v>
      </c>
      <c r="J39" s="1">
        <v>2.5045999999999999</v>
      </c>
      <c r="K39" s="1">
        <v>0.60009999999999997</v>
      </c>
      <c r="L39" s="2">
        <f t="shared" si="0"/>
        <v>0.92446366856389239</v>
      </c>
      <c r="M39" s="3">
        <f t="shared" si="1"/>
        <v>0.79057651513015181</v>
      </c>
      <c r="N39" s="3">
        <f t="shared" si="2"/>
        <v>0.97541666610111755</v>
      </c>
    </row>
    <row r="40" spans="1:14" x14ac:dyDescent="0.25">
      <c r="A40" t="s">
        <v>26</v>
      </c>
      <c r="B40" s="5">
        <v>9</v>
      </c>
      <c r="C40" s="78"/>
      <c r="D40" s="6" t="s">
        <v>19</v>
      </c>
      <c r="E40" s="6" t="s">
        <v>19</v>
      </c>
      <c r="F40" s="6" t="s">
        <v>19</v>
      </c>
      <c r="G40" s="6">
        <v>0</v>
      </c>
      <c r="H40" s="6">
        <v>2</v>
      </c>
      <c r="I40" s="6" t="s">
        <v>19</v>
      </c>
      <c r="J40" s="1">
        <v>2.1652</v>
      </c>
      <c r="K40" s="1">
        <v>0.67320000000000002</v>
      </c>
      <c r="L40" s="2">
        <f t="shared" si="0"/>
        <v>0.89708064104223462</v>
      </c>
      <c r="M40" s="3">
        <f t="shared" si="1"/>
        <v>0.69967022584653749</v>
      </c>
      <c r="N40" s="3">
        <f t="shared" si="2"/>
        <v>0.97024848056238022</v>
      </c>
    </row>
    <row r="41" spans="1:14" x14ac:dyDescent="0.25">
      <c r="A41" t="s">
        <v>26</v>
      </c>
      <c r="B41" s="5">
        <v>10</v>
      </c>
      <c r="C41" s="78"/>
      <c r="D41" s="6" t="s">
        <v>19</v>
      </c>
      <c r="E41" s="6" t="s">
        <v>19</v>
      </c>
      <c r="F41" s="6" t="s">
        <v>19</v>
      </c>
      <c r="G41" s="6">
        <v>0</v>
      </c>
      <c r="H41" s="6">
        <v>4</v>
      </c>
      <c r="I41" s="6" t="s">
        <v>19</v>
      </c>
      <c r="J41" s="1">
        <v>22.118200000000002</v>
      </c>
      <c r="K41" s="1">
        <v>0</v>
      </c>
      <c r="L41" s="2">
        <f t="shared" si="0"/>
        <v>0.99999999975215059</v>
      </c>
      <c r="M41" s="3">
        <f t="shared" si="1"/>
        <v>0.99999999975215059</v>
      </c>
      <c r="N41" s="3">
        <f t="shared" si="2"/>
        <v>0.99999999975215059</v>
      </c>
    </row>
    <row r="42" spans="1:14" x14ac:dyDescent="0.25">
      <c r="A42" t="s">
        <v>26</v>
      </c>
      <c r="B42" s="5">
        <v>11</v>
      </c>
      <c r="C42" s="78" t="s">
        <v>10</v>
      </c>
      <c r="D42" s="6" t="s">
        <v>19</v>
      </c>
      <c r="E42" s="6" t="s">
        <v>19</v>
      </c>
      <c r="F42" s="6" t="s">
        <v>19</v>
      </c>
      <c r="G42" s="6">
        <v>55</v>
      </c>
      <c r="H42" s="6">
        <v>1</v>
      </c>
      <c r="I42" s="6" t="s">
        <v>19</v>
      </c>
      <c r="J42" s="1">
        <v>1.3190999999999999</v>
      </c>
      <c r="K42" s="1">
        <v>0.48799999999999999</v>
      </c>
      <c r="L42" s="2">
        <f t="shared" si="0"/>
        <v>0.78903193100470537</v>
      </c>
      <c r="M42" s="3">
        <f t="shared" si="1"/>
        <v>0.5896745138929308</v>
      </c>
      <c r="N42" s="3">
        <f t="shared" si="2"/>
        <v>0.90683429028113194</v>
      </c>
    </row>
    <row r="43" spans="1:14" x14ac:dyDescent="0.25">
      <c r="A43" t="s">
        <v>26</v>
      </c>
      <c r="B43" s="5">
        <v>12</v>
      </c>
      <c r="C43" s="78"/>
      <c r="D43" s="6" t="s">
        <v>19</v>
      </c>
      <c r="E43" s="6" t="s">
        <v>19</v>
      </c>
      <c r="F43" s="6" t="s">
        <v>19</v>
      </c>
      <c r="G43" s="6">
        <v>55</v>
      </c>
      <c r="H43" s="6">
        <v>2</v>
      </c>
      <c r="I43" s="6" t="s">
        <v>19</v>
      </c>
      <c r="J43" s="1">
        <v>2.4815999999999998</v>
      </c>
      <c r="K43" s="1">
        <v>0.60089999999999999</v>
      </c>
      <c r="L43" s="2">
        <f t="shared" si="0"/>
        <v>0.92284180266448324</v>
      </c>
      <c r="M43" s="3">
        <f t="shared" si="1"/>
        <v>0.78647986767806699</v>
      </c>
      <c r="N43" s="3">
        <f t="shared" si="2"/>
        <v>0.97489747810958527</v>
      </c>
    </row>
    <row r="44" spans="1:14" x14ac:dyDescent="0.25">
      <c r="A44" t="s">
        <v>26</v>
      </c>
      <c r="B44" s="5">
        <v>13</v>
      </c>
      <c r="C44" s="78"/>
      <c r="D44" s="6" t="s">
        <v>19</v>
      </c>
      <c r="E44" s="6" t="s">
        <v>19</v>
      </c>
      <c r="F44" s="6" t="s">
        <v>19</v>
      </c>
      <c r="G44" s="6">
        <v>55</v>
      </c>
      <c r="H44" s="6">
        <v>4</v>
      </c>
      <c r="I44" s="6" t="s">
        <v>19</v>
      </c>
      <c r="J44" s="1">
        <v>1.6436999999999999</v>
      </c>
      <c r="K44" s="1">
        <v>0.626</v>
      </c>
      <c r="L44" s="2">
        <f t="shared" si="0"/>
        <v>0.83803776848464351</v>
      </c>
      <c r="M44" s="3">
        <f t="shared" si="1"/>
        <v>0.60270289793248621</v>
      </c>
      <c r="N44" s="3">
        <f t="shared" si="2"/>
        <v>0.94637685134833571</v>
      </c>
    </row>
    <row r="45" spans="1:14" x14ac:dyDescent="0.25">
      <c r="L45" s="2"/>
      <c r="M45" s="3"/>
      <c r="N45" s="3"/>
    </row>
    <row r="46" spans="1:14" ht="15.6" x14ac:dyDescent="0.35">
      <c r="A46" s="77" t="s">
        <v>417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x14ac:dyDescent="0.25">
      <c r="L47" s="2"/>
      <c r="M47" s="3"/>
      <c r="N47" s="3"/>
    </row>
    <row r="48" spans="1:14" x14ac:dyDescent="0.25">
      <c r="L48" s="2"/>
      <c r="M48" s="3"/>
      <c r="N48" s="3"/>
    </row>
    <row r="49" spans="12:14" x14ac:dyDescent="0.25">
      <c r="L49" s="2"/>
      <c r="M49" s="3"/>
      <c r="N49" s="3"/>
    </row>
    <row r="50" spans="12:14" x14ac:dyDescent="0.25">
      <c r="L50" s="2"/>
      <c r="M50" s="3"/>
      <c r="N50" s="3"/>
    </row>
    <row r="51" spans="12:14" x14ac:dyDescent="0.25">
      <c r="L51" s="2"/>
      <c r="M51" s="3"/>
      <c r="N51" s="3"/>
    </row>
    <row r="52" spans="12:14" x14ac:dyDescent="0.25">
      <c r="L52" s="2"/>
      <c r="M52" s="3"/>
      <c r="N52" s="3"/>
    </row>
    <row r="53" spans="12:14" x14ac:dyDescent="0.25">
      <c r="L53" s="2"/>
      <c r="M53" s="3"/>
      <c r="N53" s="3"/>
    </row>
    <row r="54" spans="12:14" x14ac:dyDescent="0.25">
      <c r="L54" s="2"/>
      <c r="M54" s="3"/>
      <c r="N54" s="3"/>
    </row>
    <row r="55" spans="12:14" x14ac:dyDescent="0.25">
      <c r="L55" s="2"/>
      <c r="M55" s="3"/>
      <c r="N55" s="3"/>
    </row>
    <row r="56" spans="12:14" x14ac:dyDescent="0.25">
      <c r="L56" s="2"/>
      <c r="M56" s="3"/>
      <c r="N56" s="3"/>
    </row>
    <row r="57" spans="12:14" x14ac:dyDescent="0.25">
      <c r="L57" s="2"/>
      <c r="M57" s="3"/>
      <c r="N57" s="3"/>
    </row>
    <row r="58" spans="12:14" x14ac:dyDescent="0.25">
      <c r="L58" s="2"/>
      <c r="M58" s="3"/>
      <c r="N58" s="3"/>
    </row>
    <row r="59" spans="12:14" x14ac:dyDescent="0.25">
      <c r="L59" s="2"/>
      <c r="M59" s="3"/>
      <c r="N59" s="3"/>
    </row>
    <row r="60" spans="12:14" x14ac:dyDescent="0.25">
      <c r="L60" s="4"/>
      <c r="M60" s="4"/>
      <c r="N60" s="4"/>
    </row>
    <row r="61" spans="12:14" x14ac:dyDescent="0.25">
      <c r="L61" s="4"/>
      <c r="M61" s="4"/>
      <c r="N61" s="4"/>
    </row>
    <row r="62" spans="12:14" x14ac:dyDescent="0.25">
      <c r="L62" s="4"/>
      <c r="M62" s="4"/>
      <c r="N62" s="4"/>
    </row>
    <row r="63" spans="12:14" x14ac:dyDescent="0.25">
      <c r="L63" s="4"/>
      <c r="M63" s="4"/>
      <c r="N63" s="4"/>
    </row>
    <row r="64" spans="12:14" x14ac:dyDescent="0.25">
      <c r="L64" s="4"/>
      <c r="M64" s="4"/>
      <c r="N64" s="4"/>
    </row>
    <row r="65" spans="12:14" x14ac:dyDescent="0.25">
      <c r="L65" s="4"/>
      <c r="M65" s="4"/>
      <c r="N65" s="4"/>
    </row>
    <row r="66" spans="12:14" x14ac:dyDescent="0.25">
      <c r="L66" s="4"/>
      <c r="M66" s="4"/>
      <c r="N66" s="4"/>
    </row>
  </sheetData>
  <mergeCells count="22">
    <mergeCell ref="G2:I2"/>
    <mergeCell ref="C8:C10"/>
    <mergeCell ref="A2:A3"/>
    <mergeCell ref="B2:B3"/>
    <mergeCell ref="C2:C3"/>
    <mergeCell ref="D2:E2"/>
    <mergeCell ref="A1:N1"/>
    <mergeCell ref="A46:N46"/>
    <mergeCell ref="C39:C41"/>
    <mergeCell ref="C42:C44"/>
    <mergeCell ref="C11:C13"/>
    <mergeCell ref="C14:C16"/>
    <mergeCell ref="C22:C24"/>
    <mergeCell ref="C25:C27"/>
    <mergeCell ref="C28:C30"/>
    <mergeCell ref="C36:C38"/>
    <mergeCell ref="J2:J3"/>
    <mergeCell ref="K2:K3"/>
    <mergeCell ref="L2:L3"/>
    <mergeCell ref="M2:M3"/>
    <mergeCell ref="N2:N3"/>
    <mergeCell ref="F2:F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C12" sqref="C12"/>
    </sheetView>
  </sheetViews>
  <sheetFormatPr defaultRowHeight="12.6" x14ac:dyDescent="0.25"/>
  <cols>
    <col min="1" max="1" width="19.6640625" customWidth="1"/>
    <col min="2" max="2" width="10.33203125" customWidth="1"/>
    <col min="3" max="3" width="48" customWidth="1"/>
    <col min="4" max="18" width="20.5546875" style="5" customWidth="1"/>
  </cols>
  <sheetData>
    <row r="1" spans="1:18" ht="22.5" customHeight="1" x14ac:dyDescent="0.25">
      <c r="A1" s="75" t="s">
        <v>423</v>
      </c>
      <c r="B1" s="75"/>
      <c r="C1" s="75"/>
    </row>
    <row r="2" spans="1:18" ht="15" customHeight="1" x14ac:dyDescent="0.25">
      <c r="A2" s="76" t="s">
        <v>422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12" customFormat="1" x14ac:dyDescent="0.25">
      <c r="A3" s="87" t="s">
        <v>29</v>
      </c>
      <c r="B3" s="87"/>
      <c r="C3" s="13" t="s">
        <v>40</v>
      </c>
      <c r="D3" s="14" t="s">
        <v>25</v>
      </c>
      <c r="E3" s="15" t="s">
        <v>45</v>
      </c>
      <c r="F3" s="14" t="s">
        <v>72</v>
      </c>
      <c r="G3" s="27" t="s">
        <v>72</v>
      </c>
      <c r="H3" s="27" t="s">
        <v>72</v>
      </c>
      <c r="I3" s="27" t="s">
        <v>72</v>
      </c>
      <c r="J3" s="27" t="s">
        <v>72</v>
      </c>
      <c r="K3" s="27" t="s">
        <v>72</v>
      </c>
      <c r="L3" s="27" t="s">
        <v>72</v>
      </c>
      <c r="M3" s="27" t="s">
        <v>72</v>
      </c>
      <c r="N3" s="27" t="s">
        <v>72</v>
      </c>
      <c r="O3" s="27" t="s">
        <v>72</v>
      </c>
      <c r="P3" s="27" t="s">
        <v>72</v>
      </c>
      <c r="Q3" s="27" t="s">
        <v>72</v>
      </c>
      <c r="R3" s="15" t="s">
        <v>72</v>
      </c>
    </row>
    <row r="4" spans="1:18" s="12" customFormat="1" x14ac:dyDescent="0.25">
      <c r="A4" s="87"/>
      <c r="B4" s="87"/>
      <c r="C4" s="13" t="s">
        <v>42</v>
      </c>
      <c r="D4" s="16">
        <v>1</v>
      </c>
      <c r="E4" s="17">
        <v>1</v>
      </c>
      <c r="F4" s="16">
        <v>1</v>
      </c>
      <c r="G4" s="28">
        <v>2</v>
      </c>
      <c r="H4" s="28">
        <v>3</v>
      </c>
      <c r="I4" s="28">
        <v>4</v>
      </c>
      <c r="J4" s="28">
        <v>5</v>
      </c>
      <c r="K4" s="28">
        <v>6</v>
      </c>
      <c r="L4" s="28">
        <v>7</v>
      </c>
      <c r="M4" s="28">
        <v>8</v>
      </c>
      <c r="N4" s="28">
        <v>9</v>
      </c>
      <c r="O4" s="28">
        <v>10</v>
      </c>
      <c r="P4" s="28">
        <v>11</v>
      </c>
      <c r="Q4" s="28">
        <v>12</v>
      </c>
      <c r="R4" s="17">
        <v>13</v>
      </c>
    </row>
    <row r="5" spans="1:18" s="12" customFormat="1" ht="39.450000000000003" customHeight="1" x14ac:dyDescent="0.25">
      <c r="A5" s="87"/>
      <c r="B5" s="87"/>
      <c r="C5" s="13" t="s">
        <v>41</v>
      </c>
      <c r="D5" s="18" t="s">
        <v>5</v>
      </c>
      <c r="E5" s="19" t="s">
        <v>5</v>
      </c>
      <c r="F5" s="18" t="s">
        <v>5</v>
      </c>
      <c r="G5" s="29" t="s">
        <v>6</v>
      </c>
      <c r="H5" s="29" t="s">
        <v>6</v>
      </c>
      <c r="I5" s="29" t="s">
        <v>34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38</v>
      </c>
      <c r="O5" s="29" t="s">
        <v>39</v>
      </c>
      <c r="P5" s="29" t="s">
        <v>35</v>
      </c>
      <c r="Q5" s="29" t="s">
        <v>36</v>
      </c>
      <c r="R5" s="19" t="s">
        <v>37</v>
      </c>
    </row>
    <row r="6" spans="1:18" x14ac:dyDescent="0.25">
      <c r="A6" s="86" t="s">
        <v>28</v>
      </c>
      <c r="B6" s="86"/>
      <c r="C6" s="86"/>
      <c r="D6" s="83" t="s">
        <v>133</v>
      </c>
      <c r="E6" s="84"/>
      <c r="F6" s="83" t="s">
        <v>134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4"/>
    </row>
    <row r="7" spans="1:18" x14ac:dyDescent="0.25">
      <c r="A7" s="88" t="s">
        <v>13</v>
      </c>
      <c r="B7" s="89" t="s">
        <v>11</v>
      </c>
      <c r="C7" s="88" t="s">
        <v>12</v>
      </c>
      <c r="D7" s="83"/>
      <c r="E7" s="84"/>
      <c r="F7" s="83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4"/>
    </row>
    <row r="8" spans="1:18" ht="24.6" customHeight="1" x14ac:dyDescent="0.25">
      <c r="A8" s="88"/>
      <c r="B8" s="89"/>
      <c r="C8" s="88"/>
      <c r="D8" s="83"/>
      <c r="E8" s="84"/>
      <c r="F8" s="83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4"/>
    </row>
    <row r="9" spans="1:18" x14ac:dyDescent="0.25">
      <c r="A9" s="9" t="s">
        <v>14</v>
      </c>
      <c r="B9" s="10">
        <v>1</v>
      </c>
      <c r="C9" s="11" t="s">
        <v>5</v>
      </c>
      <c r="D9" s="20" t="s">
        <v>54</v>
      </c>
      <c r="E9" s="21" t="s">
        <v>70</v>
      </c>
      <c r="F9" s="30" t="s">
        <v>44</v>
      </c>
      <c r="G9" s="34" t="s">
        <v>85</v>
      </c>
      <c r="H9" s="35" t="s">
        <v>99</v>
      </c>
      <c r="I9" s="36" t="s">
        <v>118</v>
      </c>
      <c r="J9" s="36" t="s">
        <v>129</v>
      </c>
      <c r="K9" s="36" t="s">
        <v>142</v>
      </c>
      <c r="L9" s="36" t="s">
        <v>157</v>
      </c>
      <c r="M9" s="36" t="s">
        <v>168</v>
      </c>
      <c r="N9" s="36" t="s">
        <v>180</v>
      </c>
      <c r="O9" s="36" t="s">
        <v>131</v>
      </c>
      <c r="P9" s="36" t="s">
        <v>201</v>
      </c>
      <c r="Q9" s="36" t="s">
        <v>211</v>
      </c>
      <c r="R9" s="21" t="s">
        <v>118</v>
      </c>
    </row>
    <row r="10" spans="1:18" x14ac:dyDescent="0.25">
      <c r="A10" s="9" t="s">
        <v>14</v>
      </c>
      <c r="B10" s="10">
        <v>2</v>
      </c>
      <c r="C10" s="11" t="s">
        <v>6</v>
      </c>
      <c r="D10" s="20" t="s">
        <v>55</v>
      </c>
      <c r="E10" s="21" t="s">
        <v>68</v>
      </c>
      <c r="F10" s="31" t="s">
        <v>73</v>
      </c>
      <c r="G10" s="37" t="s">
        <v>44</v>
      </c>
      <c r="H10" s="38" t="s">
        <v>97</v>
      </c>
      <c r="I10" s="36" t="s">
        <v>119</v>
      </c>
      <c r="J10" s="36" t="s">
        <v>130</v>
      </c>
      <c r="K10" s="36" t="s">
        <v>140</v>
      </c>
      <c r="L10" s="36" t="s">
        <v>156</v>
      </c>
      <c r="M10" s="36" t="s">
        <v>166</v>
      </c>
      <c r="N10" s="36" t="s">
        <v>181</v>
      </c>
      <c r="O10" s="39" t="s">
        <v>190</v>
      </c>
      <c r="P10" s="36" t="s">
        <v>203</v>
      </c>
      <c r="Q10" s="40" t="s">
        <v>212</v>
      </c>
      <c r="R10" s="21" t="s">
        <v>225</v>
      </c>
    </row>
    <row r="11" spans="1:18" x14ac:dyDescent="0.25">
      <c r="A11" s="9" t="s">
        <v>14</v>
      </c>
      <c r="B11" s="10">
        <v>3</v>
      </c>
      <c r="C11" s="11" t="s">
        <v>6</v>
      </c>
      <c r="D11" s="20" t="s">
        <v>56</v>
      </c>
      <c r="E11" s="21" t="s">
        <v>69</v>
      </c>
      <c r="F11" s="16" t="s">
        <v>74</v>
      </c>
      <c r="G11" s="38" t="s">
        <v>86</v>
      </c>
      <c r="H11" s="37" t="s">
        <v>43</v>
      </c>
      <c r="I11" s="40" t="s">
        <v>120</v>
      </c>
      <c r="J11" s="36" t="s">
        <v>131</v>
      </c>
      <c r="K11" s="36" t="s">
        <v>141</v>
      </c>
      <c r="L11" s="36" t="s">
        <v>155</v>
      </c>
      <c r="M11" s="36" t="s">
        <v>167</v>
      </c>
      <c r="N11" s="40" t="s">
        <v>179</v>
      </c>
      <c r="O11" s="34" t="s">
        <v>182</v>
      </c>
      <c r="P11" s="40" t="s">
        <v>202</v>
      </c>
      <c r="Q11" s="40" t="s">
        <v>213</v>
      </c>
      <c r="R11" s="41" t="s">
        <v>226</v>
      </c>
    </row>
    <row r="12" spans="1:18" x14ac:dyDescent="0.25">
      <c r="A12" s="9" t="s">
        <v>14</v>
      </c>
      <c r="B12" s="10">
        <v>4</v>
      </c>
      <c r="C12" s="11" t="s">
        <v>34</v>
      </c>
      <c r="D12" s="22" t="s">
        <v>53</v>
      </c>
      <c r="E12" s="23" t="s">
        <v>71</v>
      </c>
      <c r="F12" s="32" t="s">
        <v>75</v>
      </c>
      <c r="G12" s="42" t="s">
        <v>87</v>
      </c>
      <c r="H12" s="43" t="s">
        <v>100</v>
      </c>
      <c r="I12" s="37" t="s">
        <v>43</v>
      </c>
      <c r="J12" s="38" t="s">
        <v>121</v>
      </c>
      <c r="K12" s="38" t="s">
        <v>135</v>
      </c>
      <c r="L12" s="38" t="s">
        <v>146</v>
      </c>
      <c r="M12" s="38" t="s">
        <v>158</v>
      </c>
      <c r="N12" s="38" t="s">
        <v>170</v>
      </c>
      <c r="O12" s="38" t="s">
        <v>183</v>
      </c>
      <c r="P12" s="38" t="s">
        <v>193</v>
      </c>
      <c r="Q12" s="38" t="s">
        <v>205</v>
      </c>
      <c r="R12" s="23" t="s">
        <v>217</v>
      </c>
    </row>
    <row r="13" spans="1:18" x14ac:dyDescent="0.25">
      <c r="A13" s="9" t="s">
        <v>14</v>
      </c>
      <c r="B13" s="10">
        <v>5</v>
      </c>
      <c r="C13" s="11" t="s">
        <v>30</v>
      </c>
      <c r="D13" s="22" t="s">
        <v>52</v>
      </c>
      <c r="E13" s="23" t="s">
        <v>59</v>
      </c>
      <c r="F13" s="32" t="s">
        <v>76</v>
      </c>
      <c r="G13" s="42" t="s">
        <v>88</v>
      </c>
      <c r="H13" s="42" t="s">
        <v>101</v>
      </c>
      <c r="I13" s="38" t="s">
        <v>109</v>
      </c>
      <c r="J13" s="37" t="s">
        <v>43</v>
      </c>
      <c r="K13" s="38" t="s">
        <v>138</v>
      </c>
      <c r="L13" s="38" t="s">
        <v>147</v>
      </c>
      <c r="M13" s="38" t="s">
        <v>159</v>
      </c>
      <c r="N13" s="38" t="s">
        <v>171</v>
      </c>
      <c r="O13" s="44" t="s">
        <v>191</v>
      </c>
      <c r="P13" s="38" t="s">
        <v>194</v>
      </c>
      <c r="Q13" s="28" t="s">
        <v>214</v>
      </c>
      <c r="R13" s="23" t="s">
        <v>218</v>
      </c>
    </row>
    <row r="14" spans="1:18" x14ac:dyDescent="0.25">
      <c r="A14" s="9" t="s">
        <v>14</v>
      </c>
      <c r="B14" s="10">
        <v>6</v>
      </c>
      <c r="C14" s="11" t="s">
        <v>31</v>
      </c>
      <c r="D14" s="22" t="s">
        <v>46</v>
      </c>
      <c r="E14" s="23" t="s">
        <v>60</v>
      </c>
      <c r="F14" s="32" t="s">
        <v>77</v>
      </c>
      <c r="G14" s="42" t="s">
        <v>89</v>
      </c>
      <c r="H14" s="42" t="s">
        <v>102</v>
      </c>
      <c r="I14" s="38" t="s">
        <v>110</v>
      </c>
      <c r="J14" s="38" t="s">
        <v>122</v>
      </c>
      <c r="K14" s="37" t="s">
        <v>43</v>
      </c>
      <c r="L14" s="38" t="s">
        <v>148</v>
      </c>
      <c r="M14" s="38" t="s">
        <v>160</v>
      </c>
      <c r="N14" s="38" t="s">
        <v>172</v>
      </c>
      <c r="O14" s="44" t="s">
        <v>184</v>
      </c>
      <c r="P14" s="38" t="s">
        <v>195</v>
      </c>
      <c r="Q14" s="28" t="s">
        <v>215</v>
      </c>
      <c r="R14" s="23" t="s">
        <v>222</v>
      </c>
    </row>
    <row r="15" spans="1:18" x14ac:dyDescent="0.25">
      <c r="A15" s="9" t="s">
        <v>14</v>
      </c>
      <c r="B15" s="10">
        <v>7</v>
      </c>
      <c r="C15" s="11" t="s">
        <v>32</v>
      </c>
      <c r="D15" s="22" t="s">
        <v>47</v>
      </c>
      <c r="E15" s="23" t="s">
        <v>61</v>
      </c>
      <c r="F15" s="32" t="s">
        <v>78</v>
      </c>
      <c r="G15" s="42" t="s">
        <v>90</v>
      </c>
      <c r="H15" s="42" t="s">
        <v>103</v>
      </c>
      <c r="I15" s="38" t="s">
        <v>111</v>
      </c>
      <c r="J15" s="38" t="s">
        <v>123</v>
      </c>
      <c r="K15" s="45" t="s">
        <v>139</v>
      </c>
      <c r="L15" s="37" t="s">
        <v>43</v>
      </c>
      <c r="M15" s="38" t="s">
        <v>169</v>
      </c>
      <c r="N15" s="38" t="s">
        <v>173</v>
      </c>
      <c r="O15" s="44" t="s">
        <v>192</v>
      </c>
      <c r="P15" s="38" t="s">
        <v>196</v>
      </c>
      <c r="Q15" s="28" t="s">
        <v>216</v>
      </c>
      <c r="R15" s="23" t="s">
        <v>219</v>
      </c>
    </row>
    <row r="16" spans="1:18" x14ac:dyDescent="0.25">
      <c r="A16" s="9" t="s">
        <v>14</v>
      </c>
      <c r="B16" s="10">
        <v>8</v>
      </c>
      <c r="C16" s="11" t="s">
        <v>33</v>
      </c>
      <c r="D16" s="22" t="s">
        <v>48</v>
      </c>
      <c r="E16" s="23" t="s">
        <v>62</v>
      </c>
      <c r="F16" s="32" t="s">
        <v>79</v>
      </c>
      <c r="G16" s="42" t="s">
        <v>91</v>
      </c>
      <c r="H16" s="42" t="s">
        <v>104</v>
      </c>
      <c r="I16" s="38" t="s">
        <v>112</v>
      </c>
      <c r="J16" s="38" t="s">
        <v>124</v>
      </c>
      <c r="K16" s="38" t="s">
        <v>136</v>
      </c>
      <c r="L16" s="38" t="s">
        <v>153</v>
      </c>
      <c r="M16" s="37" t="s">
        <v>43</v>
      </c>
      <c r="N16" s="38" t="s">
        <v>174</v>
      </c>
      <c r="O16" s="38" t="s">
        <v>185</v>
      </c>
      <c r="P16" s="38" t="s">
        <v>197</v>
      </c>
      <c r="Q16" s="44" t="s">
        <v>206</v>
      </c>
      <c r="R16" s="23" t="s">
        <v>223</v>
      </c>
    </row>
    <row r="17" spans="1:18" x14ac:dyDescent="0.25">
      <c r="A17" s="9" t="s">
        <v>14</v>
      </c>
      <c r="B17" s="10">
        <v>9</v>
      </c>
      <c r="C17" s="11" t="s">
        <v>38</v>
      </c>
      <c r="D17" s="22" t="s">
        <v>49</v>
      </c>
      <c r="E17" s="23" t="s">
        <v>63</v>
      </c>
      <c r="F17" s="32" t="s">
        <v>80</v>
      </c>
      <c r="G17" s="42" t="s">
        <v>92</v>
      </c>
      <c r="H17" s="43" t="s">
        <v>105</v>
      </c>
      <c r="I17" s="38" t="s">
        <v>113</v>
      </c>
      <c r="J17" s="38" t="s">
        <v>125</v>
      </c>
      <c r="K17" s="38" t="s">
        <v>145</v>
      </c>
      <c r="L17" s="38" t="s">
        <v>149</v>
      </c>
      <c r="M17" s="38" t="s">
        <v>161</v>
      </c>
      <c r="N17" s="37" t="s">
        <v>43</v>
      </c>
      <c r="O17" s="38" t="s">
        <v>186</v>
      </c>
      <c r="P17" s="38" t="s">
        <v>198</v>
      </c>
      <c r="Q17" s="44" t="s">
        <v>207</v>
      </c>
      <c r="R17" s="23" t="s">
        <v>220</v>
      </c>
    </row>
    <row r="18" spans="1:18" x14ac:dyDescent="0.25">
      <c r="A18" s="9" t="s">
        <v>14</v>
      </c>
      <c r="B18" s="10">
        <v>10</v>
      </c>
      <c r="C18" s="11" t="s">
        <v>39</v>
      </c>
      <c r="D18" s="24" t="s">
        <v>57</v>
      </c>
      <c r="E18" s="23" t="s">
        <v>64</v>
      </c>
      <c r="F18" s="32" t="s">
        <v>81</v>
      </c>
      <c r="G18" s="28" t="s">
        <v>93</v>
      </c>
      <c r="H18" s="44" t="s">
        <v>98</v>
      </c>
      <c r="I18" s="38" t="s">
        <v>114</v>
      </c>
      <c r="J18" s="38" t="s">
        <v>126</v>
      </c>
      <c r="K18" s="34" t="s">
        <v>126</v>
      </c>
      <c r="L18" s="34" t="s">
        <v>150</v>
      </c>
      <c r="M18" s="38" t="s">
        <v>162</v>
      </c>
      <c r="N18" s="38" t="s">
        <v>175</v>
      </c>
      <c r="O18" s="37" t="s">
        <v>43</v>
      </c>
      <c r="P18" s="38" t="s">
        <v>199</v>
      </c>
      <c r="Q18" s="38" t="s">
        <v>208</v>
      </c>
      <c r="R18" s="23" t="s">
        <v>224</v>
      </c>
    </row>
    <row r="19" spans="1:18" x14ac:dyDescent="0.25">
      <c r="A19" s="9" t="s">
        <v>14</v>
      </c>
      <c r="B19" s="10">
        <v>11</v>
      </c>
      <c r="C19" s="11" t="s">
        <v>35</v>
      </c>
      <c r="D19" s="22" t="s">
        <v>50</v>
      </c>
      <c r="E19" s="23" t="s">
        <v>65</v>
      </c>
      <c r="F19" s="32" t="s">
        <v>82</v>
      </c>
      <c r="G19" s="42" t="s">
        <v>94</v>
      </c>
      <c r="H19" s="43" t="s">
        <v>106</v>
      </c>
      <c r="I19" s="38" t="s">
        <v>115</v>
      </c>
      <c r="J19" s="38" t="s">
        <v>127</v>
      </c>
      <c r="K19" s="38" t="s">
        <v>137</v>
      </c>
      <c r="L19" s="38" t="s">
        <v>154</v>
      </c>
      <c r="M19" s="38" t="s">
        <v>163</v>
      </c>
      <c r="N19" s="38" t="s">
        <v>176</v>
      </c>
      <c r="O19" s="38" t="s">
        <v>187</v>
      </c>
      <c r="P19" s="37" t="s">
        <v>43</v>
      </c>
      <c r="Q19" s="38" t="s">
        <v>209</v>
      </c>
      <c r="R19" s="23" t="s">
        <v>221</v>
      </c>
    </row>
    <row r="20" spans="1:18" x14ac:dyDescent="0.25">
      <c r="A20" s="9" t="s">
        <v>14</v>
      </c>
      <c r="B20" s="10">
        <v>12</v>
      </c>
      <c r="C20" s="11" t="s">
        <v>36</v>
      </c>
      <c r="D20" s="24" t="s">
        <v>58</v>
      </c>
      <c r="E20" s="23" t="s">
        <v>66</v>
      </c>
      <c r="F20" s="32" t="s">
        <v>83</v>
      </c>
      <c r="G20" s="28" t="s">
        <v>95</v>
      </c>
      <c r="H20" s="28" t="s">
        <v>107</v>
      </c>
      <c r="I20" s="38" t="s">
        <v>116</v>
      </c>
      <c r="J20" s="39" t="s">
        <v>132</v>
      </c>
      <c r="K20" s="39" t="s">
        <v>143</v>
      </c>
      <c r="L20" s="39" t="s">
        <v>152</v>
      </c>
      <c r="M20" s="34" t="s">
        <v>164</v>
      </c>
      <c r="N20" s="34" t="s">
        <v>177</v>
      </c>
      <c r="O20" s="38" t="s">
        <v>188</v>
      </c>
      <c r="P20" s="38" t="s">
        <v>200</v>
      </c>
      <c r="Q20" s="37" t="s">
        <v>43</v>
      </c>
      <c r="R20" s="23" t="s">
        <v>162</v>
      </c>
    </row>
    <row r="21" spans="1:18" x14ac:dyDescent="0.25">
      <c r="A21" s="9" t="s">
        <v>14</v>
      </c>
      <c r="B21" s="10">
        <v>13</v>
      </c>
      <c r="C21" s="11" t="s">
        <v>37</v>
      </c>
      <c r="D21" s="25" t="s">
        <v>51</v>
      </c>
      <c r="E21" s="26" t="s">
        <v>67</v>
      </c>
      <c r="F21" s="33" t="s">
        <v>84</v>
      </c>
      <c r="G21" s="46" t="s">
        <v>96</v>
      </c>
      <c r="H21" s="47" t="s">
        <v>108</v>
      </c>
      <c r="I21" s="48" t="s">
        <v>117</v>
      </c>
      <c r="J21" s="48" t="s">
        <v>128</v>
      </c>
      <c r="K21" s="48" t="s">
        <v>144</v>
      </c>
      <c r="L21" s="48" t="s">
        <v>151</v>
      </c>
      <c r="M21" s="48" t="s">
        <v>165</v>
      </c>
      <c r="N21" s="48" t="s">
        <v>178</v>
      </c>
      <c r="O21" s="48" t="s">
        <v>189</v>
      </c>
      <c r="P21" s="48" t="s">
        <v>204</v>
      </c>
      <c r="Q21" s="48" t="s">
        <v>210</v>
      </c>
      <c r="R21" s="49"/>
    </row>
    <row r="22" spans="1:18" ht="13.2" thickBot="1" x14ac:dyDescent="0.3">
      <c r="A22" s="9"/>
      <c r="B22" s="10"/>
      <c r="C22" s="11"/>
    </row>
    <row r="23" spans="1:18" x14ac:dyDescent="0.25">
      <c r="A23" s="9"/>
      <c r="B23" s="10"/>
      <c r="C23" s="11"/>
      <c r="D23" s="74" t="s">
        <v>415</v>
      </c>
      <c r="E23" s="65" t="s">
        <v>408</v>
      </c>
      <c r="F23" s="65" t="s">
        <v>409</v>
      </c>
      <c r="G23" s="65" t="s">
        <v>410</v>
      </c>
      <c r="H23" s="66" t="s">
        <v>411</v>
      </c>
    </row>
    <row r="24" spans="1:18" x14ac:dyDescent="0.25">
      <c r="A24" s="9"/>
      <c r="B24" s="10"/>
      <c r="C24" s="11"/>
      <c r="D24" s="67" t="s">
        <v>407</v>
      </c>
      <c r="E24" s="34"/>
      <c r="F24" s="39" t="s">
        <v>413</v>
      </c>
      <c r="G24" s="40" t="s">
        <v>414</v>
      </c>
      <c r="H24" s="68" t="s">
        <v>320</v>
      </c>
    </row>
    <row r="25" spans="1:18" ht="13.2" thickBot="1" x14ac:dyDescent="0.3">
      <c r="A25" s="9"/>
      <c r="B25" s="10"/>
      <c r="C25" s="11"/>
      <c r="D25" s="69" t="s">
        <v>412</v>
      </c>
      <c r="E25" s="70"/>
      <c r="F25" s="71" t="s">
        <v>413</v>
      </c>
      <c r="G25" s="72" t="s">
        <v>414</v>
      </c>
      <c r="H25" s="73" t="s">
        <v>320</v>
      </c>
    </row>
    <row r="26" spans="1:18" x14ac:dyDescent="0.25">
      <c r="A26" s="9"/>
      <c r="B26" s="10"/>
      <c r="C26" s="11"/>
    </row>
    <row r="27" spans="1:18" ht="15.6" x14ac:dyDescent="0.35">
      <c r="A27" s="77" t="s">
        <v>418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5">
      <c r="A28" s="9"/>
      <c r="B28" s="10"/>
      <c r="C28" s="11"/>
    </row>
    <row r="29" spans="1:18" x14ac:dyDescent="0.25">
      <c r="A29" s="9"/>
      <c r="B29" s="10"/>
      <c r="C29" s="11"/>
    </row>
    <row r="30" spans="1:18" x14ac:dyDescent="0.25">
      <c r="A30" s="9"/>
      <c r="B30" s="10"/>
      <c r="C30" s="11"/>
    </row>
    <row r="31" spans="1:18" x14ac:dyDescent="0.25">
      <c r="A31" s="9"/>
      <c r="B31" s="10"/>
      <c r="C31" s="11"/>
    </row>
    <row r="32" spans="1:18" x14ac:dyDescent="0.25">
      <c r="A32" s="9"/>
      <c r="B32" s="10"/>
      <c r="C32" s="11"/>
    </row>
    <row r="33" spans="1:3" x14ac:dyDescent="0.25">
      <c r="A33" s="9"/>
      <c r="B33" s="10"/>
      <c r="C33" s="11"/>
    </row>
    <row r="34" spans="1:3" x14ac:dyDescent="0.25">
      <c r="A34" s="9"/>
      <c r="B34" s="10"/>
      <c r="C34" s="11"/>
    </row>
    <row r="35" spans="1:3" x14ac:dyDescent="0.25">
      <c r="A35" s="9"/>
      <c r="B35" s="10"/>
      <c r="C35" s="11"/>
    </row>
    <row r="36" spans="1:3" x14ac:dyDescent="0.25">
      <c r="A36" s="9"/>
      <c r="B36" s="10"/>
      <c r="C36" s="11"/>
    </row>
    <row r="37" spans="1:3" x14ac:dyDescent="0.25">
      <c r="A37" s="9"/>
      <c r="B37" s="10"/>
      <c r="C37" s="11"/>
    </row>
    <row r="38" spans="1:3" x14ac:dyDescent="0.25">
      <c r="A38" s="9"/>
      <c r="B38" s="10"/>
      <c r="C38" s="11"/>
    </row>
    <row r="39" spans="1:3" x14ac:dyDescent="0.25">
      <c r="A39" s="9"/>
      <c r="B39" s="10"/>
      <c r="C39" s="11"/>
    </row>
    <row r="40" spans="1:3" x14ac:dyDescent="0.25">
      <c r="A40" s="9"/>
      <c r="B40" s="10"/>
      <c r="C40" s="11"/>
    </row>
    <row r="41" spans="1:3" x14ac:dyDescent="0.25">
      <c r="A41" s="9"/>
      <c r="B41" s="10"/>
      <c r="C41" s="11"/>
    </row>
    <row r="42" spans="1:3" x14ac:dyDescent="0.25">
      <c r="A42" s="9"/>
      <c r="B42" s="10"/>
      <c r="C42" s="11"/>
    </row>
    <row r="43" spans="1:3" x14ac:dyDescent="0.25">
      <c r="A43" s="9"/>
      <c r="B43" s="10"/>
      <c r="C43" s="11"/>
    </row>
    <row r="44" spans="1:3" x14ac:dyDescent="0.25">
      <c r="A44" s="9"/>
      <c r="B44" s="10"/>
      <c r="C44" s="11"/>
    </row>
    <row r="45" spans="1:3" x14ac:dyDescent="0.25">
      <c r="A45" s="9"/>
      <c r="B45" s="10"/>
      <c r="C45" s="11"/>
    </row>
    <row r="46" spans="1:3" x14ac:dyDescent="0.25">
      <c r="A46" s="9"/>
      <c r="B46" s="10"/>
      <c r="C46" s="11"/>
    </row>
    <row r="47" spans="1:3" x14ac:dyDescent="0.25">
      <c r="A47" s="9"/>
      <c r="B47" s="10"/>
      <c r="C47" s="11"/>
    </row>
  </sheetData>
  <mergeCells count="9">
    <mergeCell ref="A2:R2"/>
    <mergeCell ref="A27:R27"/>
    <mergeCell ref="D6:E8"/>
    <mergeCell ref="F6:R8"/>
    <mergeCell ref="A6:C6"/>
    <mergeCell ref="A3:B5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sqref="A1:R1"/>
    </sheetView>
  </sheetViews>
  <sheetFormatPr defaultRowHeight="12.6" x14ac:dyDescent="0.25"/>
  <cols>
    <col min="1" max="1" width="19.6640625" customWidth="1"/>
    <col min="2" max="2" width="10.33203125" customWidth="1"/>
    <col min="3" max="3" width="48" customWidth="1"/>
    <col min="4" max="18" width="20.5546875" style="5" customWidth="1"/>
  </cols>
  <sheetData>
    <row r="1" spans="1:18" s="12" customFormat="1" ht="15.6" x14ac:dyDescent="0.25">
      <c r="A1" s="76" t="s">
        <v>421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s="12" customFormat="1" x14ac:dyDescent="0.25">
      <c r="A2" s="87" t="s">
        <v>29</v>
      </c>
      <c r="B2" s="87"/>
      <c r="C2" s="13" t="s">
        <v>40</v>
      </c>
      <c r="D2" s="14" t="s">
        <v>25</v>
      </c>
      <c r="E2" s="15" t="s">
        <v>45</v>
      </c>
      <c r="F2" s="14" t="s">
        <v>72</v>
      </c>
      <c r="G2" s="27" t="s">
        <v>72</v>
      </c>
      <c r="H2" s="27" t="s">
        <v>72</v>
      </c>
      <c r="I2" s="27" t="s">
        <v>72</v>
      </c>
      <c r="J2" s="27" t="s">
        <v>72</v>
      </c>
      <c r="K2" s="27" t="s">
        <v>72</v>
      </c>
      <c r="L2" s="27" t="s">
        <v>72</v>
      </c>
      <c r="M2" s="27" t="s">
        <v>72</v>
      </c>
      <c r="N2" s="27" t="s">
        <v>72</v>
      </c>
      <c r="O2" s="27" t="s">
        <v>72</v>
      </c>
      <c r="P2" s="27" t="s">
        <v>72</v>
      </c>
      <c r="Q2" s="27" t="s">
        <v>72</v>
      </c>
      <c r="R2" s="15" t="s">
        <v>72</v>
      </c>
    </row>
    <row r="3" spans="1:18" s="12" customFormat="1" ht="40.200000000000003" customHeight="1" x14ac:dyDescent="0.25">
      <c r="A3" s="87"/>
      <c r="B3" s="87"/>
      <c r="C3" s="13" t="s">
        <v>42</v>
      </c>
      <c r="D3" s="16">
        <v>1</v>
      </c>
      <c r="E3" s="17">
        <v>1</v>
      </c>
      <c r="F3" s="16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17">
        <v>13</v>
      </c>
    </row>
    <row r="4" spans="1:18" ht="37.799999999999997" x14ac:dyDescent="0.25">
      <c r="A4" s="87"/>
      <c r="B4" s="87"/>
      <c r="C4" s="13" t="s">
        <v>41</v>
      </c>
      <c r="D4" s="18" t="s">
        <v>5</v>
      </c>
      <c r="E4" s="19" t="s">
        <v>5</v>
      </c>
      <c r="F4" s="18" t="s">
        <v>5</v>
      </c>
      <c r="G4" s="29" t="s">
        <v>6</v>
      </c>
      <c r="H4" s="29" t="s">
        <v>6</v>
      </c>
      <c r="I4" s="29" t="s">
        <v>34</v>
      </c>
      <c r="J4" s="29" t="s">
        <v>30</v>
      </c>
      <c r="K4" s="29" t="s">
        <v>31</v>
      </c>
      <c r="L4" s="29" t="s">
        <v>32</v>
      </c>
      <c r="M4" s="29" t="s">
        <v>33</v>
      </c>
      <c r="N4" s="29" t="s">
        <v>38</v>
      </c>
      <c r="O4" s="29" t="s">
        <v>39</v>
      </c>
      <c r="P4" s="29" t="s">
        <v>35</v>
      </c>
      <c r="Q4" s="29" t="s">
        <v>36</v>
      </c>
      <c r="R4" s="19" t="s">
        <v>37</v>
      </c>
    </row>
    <row r="5" spans="1:18" x14ac:dyDescent="0.25">
      <c r="A5" s="86" t="s">
        <v>28</v>
      </c>
      <c r="B5" s="86"/>
      <c r="C5" s="86"/>
      <c r="D5" s="83" t="s">
        <v>133</v>
      </c>
      <c r="E5" s="84"/>
      <c r="F5" s="83" t="s">
        <v>134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4"/>
    </row>
    <row r="6" spans="1:18" ht="24.6" customHeight="1" x14ac:dyDescent="0.25">
      <c r="A6" s="88" t="s">
        <v>13</v>
      </c>
      <c r="B6" s="89" t="s">
        <v>11</v>
      </c>
      <c r="C6" s="88" t="s">
        <v>12</v>
      </c>
      <c r="D6" s="83"/>
      <c r="E6" s="84"/>
      <c r="F6" s="83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4"/>
    </row>
    <row r="7" spans="1:18" x14ac:dyDescent="0.25">
      <c r="A7" s="88"/>
      <c r="B7" s="89"/>
      <c r="C7" s="88"/>
      <c r="D7" s="83"/>
      <c r="E7" s="84"/>
      <c r="F7" s="83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4"/>
    </row>
    <row r="8" spans="1:18" x14ac:dyDescent="0.25">
      <c r="A8" s="9" t="s">
        <v>14</v>
      </c>
      <c r="B8" s="10">
        <v>1</v>
      </c>
      <c r="C8" s="11" t="s">
        <v>5</v>
      </c>
      <c r="D8" s="20" t="s">
        <v>230</v>
      </c>
      <c r="E8" s="21" t="s">
        <v>247</v>
      </c>
      <c r="F8" s="30" t="s">
        <v>43</v>
      </c>
      <c r="G8" s="36" t="s">
        <v>266</v>
      </c>
      <c r="H8" s="36" t="s">
        <v>278</v>
      </c>
      <c r="I8" s="36" t="s">
        <v>295</v>
      </c>
      <c r="J8" s="45" t="s">
        <v>308</v>
      </c>
      <c r="K8" s="36" t="s">
        <v>318</v>
      </c>
      <c r="L8" s="36" t="s">
        <v>330</v>
      </c>
      <c r="M8" s="36" t="s">
        <v>345</v>
      </c>
      <c r="N8" s="36" t="s">
        <v>308</v>
      </c>
      <c r="O8" s="36" t="s">
        <v>318</v>
      </c>
      <c r="P8" s="36" t="s">
        <v>378</v>
      </c>
      <c r="Q8" s="36" t="s">
        <v>389</v>
      </c>
      <c r="R8" s="21" t="s">
        <v>399</v>
      </c>
    </row>
    <row r="9" spans="1:18" x14ac:dyDescent="0.25">
      <c r="A9" s="9" t="s">
        <v>14</v>
      </c>
      <c r="B9" s="10">
        <v>2</v>
      </c>
      <c r="C9" s="11" t="s">
        <v>6</v>
      </c>
      <c r="D9" s="20" t="s">
        <v>231</v>
      </c>
      <c r="E9" s="41" t="s">
        <v>248</v>
      </c>
      <c r="F9" s="32" t="s">
        <v>253</v>
      </c>
      <c r="G9" s="37" t="s">
        <v>43</v>
      </c>
      <c r="H9" s="45" t="s">
        <v>277</v>
      </c>
      <c r="I9" s="36" t="s">
        <v>296</v>
      </c>
      <c r="J9" s="45" t="s">
        <v>309</v>
      </c>
      <c r="K9" s="36" t="s">
        <v>319</v>
      </c>
      <c r="L9" s="36" t="s">
        <v>331</v>
      </c>
      <c r="M9" s="36" t="s">
        <v>346</v>
      </c>
      <c r="N9" s="36" t="s">
        <v>357</v>
      </c>
      <c r="O9" s="36" t="s">
        <v>365</v>
      </c>
      <c r="P9" s="36" t="s">
        <v>379</v>
      </c>
      <c r="Q9" s="36" t="s">
        <v>390</v>
      </c>
      <c r="R9" s="21" t="s">
        <v>400</v>
      </c>
    </row>
    <row r="10" spans="1:18" x14ac:dyDescent="0.25">
      <c r="A10" s="9" t="s">
        <v>14</v>
      </c>
      <c r="B10" s="10">
        <v>3</v>
      </c>
      <c r="C10" s="11" t="s">
        <v>6</v>
      </c>
      <c r="D10" s="20" t="s">
        <v>232</v>
      </c>
      <c r="E10" s="56" t="s">
        <v>249</v>
      </c>
      <c r="F10" s="32" t="s">
        <v>254</v>
      </c>
      <c r="G10" s="45" t="s">
        <v>265</v>
      </c>
      <c r="H10" s="37" t="s">
        <v>43</v>
      </c>
      <c r="I10" s="36" t="s">
        <v>297</v>
      </c>
      <c r="J10" s="45" t="s">
        <v>310</v>
      </c>
      <c r="K10" s="36" t="s">
        <v>321</v>
      </c>
      <c r="L10" s="36" t="s">
        <v>332</v>
      </c>
      <c r="M10" s="36" t="s">
        <v>309</v>
      </c>
      <c r="N10" s="36" t="s">
        <v>358</v>
      </c>
      <c r="O10" s="36" t="s">
        <v>366</v>
      </c>
      <c r="P10" s="36" t="s">
        <v>380</v>
      </c>
      <c r="Q10" s="36" t="s">
        <v>391</v>
      </c>
      <c r="R10" s="21" t="s">
        <v>401</v>
      </c>
    </row>
    <row r="11" spans="1:18" x14ac:dyDescent="0.25">
      <c r="A11" s="9" t="s">
        <v>14</v>
      </c>
      <c r="B11" s="10">
        <v>4</v>
      </c>
      <c r="C11" s="11" t="s">
        <v>34</v>
      </c>
      <c r="D11" s="50" t="s">
        <v>228</v>
      </c>
      <c r="E11" s="51" t="s">
        <v>240</v>
      </c>
      <c r="F11" s="32" t="s">
        <v>255</v>
      </c>
      <c r="G11" s="42" t="s">
        <v>267</v>
      </c>
      <c r="H11" s="42" t="s">
        <v>279</v>
      </c>
      <c r="I11" s="37" t="s">
        <v>43</v>
      </c>
      <c r="J11" s="45" t="s">
        <v>301</v>
      </c>
      <c r="K11" s="39" t="s">
        <v>322</v>
      </c>
      <c r="L11" s="40" t="s">
        <v>333</v>
      </c>
      <c r="M11" s="45" t="s">
        <v>344</v>
      </c>
      <c r="N11" s="45" t="s">
        <v>349</v>
      </c>
      <c r="O11" s="39" t="s">
        <v>367</v>
      </c>
      <c r="P11" s="45" t="s">
        <v>371</v>
      </c>
      <c r="Q11" s="45" t="s">
        <v>383</v>
      </c>
      <c r="R11" s="51" t="s">
        <v>395</v>
      </c>
    </row>
    <row r="12" spans="1:18" x14ac:dyDescent="0.25">
      <c r="A12" s="9" t="s">
        <v>14</v>
      </c>
      <c r="B12" s="10">
        <v>5</v>
      </c>
      <c r="C12" s="11" t="s">
        <v>30</v>
      </c>
      <c r="D12" s="16" t="s">
        <v>233</v>
      </c>
      <c r="E12" s="51" t="s">
        <v>245</v>
      </c>
      <c r="F12" s="32" t="s">
        <v>256</v>
      </c>
      <c r="G12" s="42" t="s">
        <v>268</v>
      </c>
      <c r="H12" s="42" t="s">
        <v>280</v>
      </c>
      <c r="I12" s="45" t="s">
        <v>289</v>
      </c>
      <c r="J12" s="37" t="s">
        <v>43</v>
      </c>
      <c r="K12" s="34" t="s">
        <v>313</v>
      </c>
      <c r="L12" s="39" t="s">
        <v>334</v>
      </c>
      <c r="M12" s="45" t="s">
        <v>338</v>
      </c>
      <c r="N12" s="45" t="s">
        <v>350</v>
      </c>
      <c r="O12" s="39" t="s">
        <v>368</v>
      </c>
      <c r="P12" s="45" t="s">
        <v>372</v>
      </c>
      <c r="Q12" s="45" t="s">
        <v>384</v>
      </c>
      <c r="R12" s="51" t="s">
        <v>396</v>
      </c>
    </row>
    <row r="13" spans="1:18" x14ac:dyDescent="0.25">
      <c r="A13" s="9" t="s">
        <v>14</v>
      </c>
      <c r="B13" s="10">
        <v>6</v>
      </c>
      <c r="C13" s="11" t="s">
        <v>31</v>
      </c>
      <c r="D13" s="32" t="s">
        <v>234</v>
      </c>
      <c r="E13" s="57" t="s">
        <v>250</v>
      </c>
      <c r="F13" s="32" t="s">
        <v>257</v>
      </c>
      <c r="G13" s="42" t="s">
        <v>269</v>
      </c>
      <c r="H13" s="42" t="s">
        <v>281</v>
      </c>
      <c r="I13" s="28" t="s">
        <v>298</v>
      </c>
      <c r="J13" s="45" t="s">
        <v>302</v>
      </c>
      <c r="K13" s="37" t="s">
        <v>43</v>
      </c>
      <c r="L13" s="45" t="s">
        <v>326</v>
      </c>
      <c r="M13" s="45" t="s">
        <v>339</v>
      </c>
      <c r="N13" s="45" t="s">
        <v>351</v>
      </c>
      <c r="O13" s="45" t="s">
        <v>360</v>
      </c>
      <c r="P13" s="45" t="s">
        <v>373</v>
      </c>
      <c r="Q13" s="28" t="s">
        <v>392</v>
      </c>
      <c r="R13" s="57" t="s">
        <v>402</v>
      </c>
    </row>
    <row r="14" spans="1:18" x14ac:dyDescent="0.25">
      <c r="A14" s="9" t="s">
        <v>14</v>
      </c>
      <c r="B14" s="10">
        <v>7</v>
      </c>
      <c r="C14" s="11" t="s">
        <v>32</v>
      </c>
      <c r="D14" s="32" t="s">
        <v>235</v>
      </c>
      <c r="E14" s="57" t="s">
        <v>251</v>
      </c>
      <c r="F14" s="32" t="s">
        <v>258</v>
      </c>
      <c r="G14" s="42" t="s">
        <v>270</v>
      </c>
      <c r="H14" s="42" t="s">
        <v>282</v>
      </c>
      <c r="I14" s="43" t="s">
        <v>299</v>
      </c>
      <c r="J14" s="28" t="s">
        <v>311</v>
      </c>
      <c r="K14" s="45" t="s">
        <v>325</v>
      </c>
      <c r="L14" s="37" t="s">
        <v>43</v>
      </c>
      <c r="M14" s="28" t="s">
        <v>347</v>
      </c>
      <c r="N14" s="45" t="s">
        <v>352</v>
      </c>
      <c r="O14" s="45" t="s">
        <v>361</v>
      </c>
      <c r="P14" s="44" t="s">
        <v>381</v>
      </c>
      <c r="Q14" s="43" t="s">
        <v>393</v>
      </c>
      <c r="R14" s="58" t="s">
        <v>403</v>
      </c>
    </row>
    <row r="15" spans="1:18" x14ac:dyDescent="0.25">
      <c r="A15" s="9" t="s">
        <v>14</v>
      </c>
      <c r="B15" s="10">
        <v>8</v>
      </c>
      <c r="C15" s="11" t="s">
        <v>33</v>
      </c>
      <c r="D15" s="16" t="s">
        <v>236</v>
      </c>
      <c r="E15" s="51" t="s">
        <v>241</v>
      </c>
      <c r="F15" s="32" t="s">
        <v>259</v>
      </c>
      <c r="G15" s="42" t="s">
        <v>271</v>
      </c>
      <c r="H15" s="42" t="s">
        <v>283</v>
      </c>
      <c r="I15" s="45" t="s">
        <v>290</v>
      </c>
      <c r="J15" s="45" t="s">
        <v>303</v>
      </c>
      <c r="K15" s="45" t="s">
        <v>314</v>
      </c>
      <c r="L15" s="39" t="s">
        <v>335</v>
      </c>
      <c r="M15" s="37" t="s">
        <v>43</v>
      </c>
      <c r="N15" s="45" t="s">
        <v>353</v>
      </c>
      <c r="O15" s="45" t="s">
        <v>362</v>
      </c>
      <c r="P15" s="45" t="s">
        <v>374</v>
      </c>
      <c r="Q15" s="45" t="s">
        <v>385</v>
      </c>
      <c r="R15" s="51" t="s">
        <v>397</v>
      </c>
    </row>
    <row r="16" spans="1:18" x14ac:dyDescent="0.25">
      <c r="A16" s="9" t="s">
        <v>14</v>
      </c>
      <c r="B16" s="10">
        <v>9</v>
      </c>
      <c r="C16" s="11" t="s">
        <v>38</v>
      </c>
      <c r="D16" s="55" t="s">
        <v>237</v>
      </c>
      <c r="E16" s="51" t="s">
        <v>242</v>
      </c>
      <c r="F16" s="32" t="s">
        <v>260</v>
      </c>
      <c r="G16" s="42" t="s">
        <v>272</v>
      </c>
      <c r="H16" s="42" t="s">
        <v>284</v>
      </c>
      <c r="I16" s="45" t="s">
        <v>291</v>
      </c>
      <c r="J16" s="45" t="s">
        <v>304</v>
      </c>
      <c r="K16" s="45" t="s">
        <v>315</v>
      </c>
      <c r="L16" s="45" t="s">
        <v>327</v>
      </c>
      <c r="M16" s="45" t="s">
        <v>340</v>
      </c>
      <c r="N16" s="37" t="s">
        <v>43</v>
      </c>
      <c r="O16" s="45" t="s">
        <v>363</v>
      </c>
      <c r="P16" s="45" t="s">
        <v>382</v>
      </c>
      <c r="Q16" s="45" t="s">
        <v>386</v>
      </c>
      <c r="R16" s="17" t="s">
        <v>404</v>
      </c>
    </row>
    <row r="17" spans="1:18" x14ac:dyDescent="0.25">
      <c r="A17" s="9" t="s">
        <v>14</v>
      </c>
      <c r="B17" s="10">
        <v>10</v>
      </c>
      <c r="C17" s="11" t="s">
        <v>39</v>
      </c>
      <c r="D17" s="32" t="s">
        <v>238</v>
      </c>
      <c r="E17" s="57" t="s">
        <v>252</v>
      </c>
      <c r="F17" s="32" t="s">
        <v>261</v>
      </c>
      <c r="G17" s="42" t="s">
        <v>273</v>
      </c>
      <c r="H17" s="42" t="s">
        <v>285</v>
      </c>
      <c r="I17" s="28" t="s">
        <v>300</v>
      </c>
      <c r="J17" s="59" t="s">
        <v>312</v>
      </c>
      <c r="K17" s="45" t="s">
        <v>316</v>
      </c>
      <c r="L17" s="45" t="s">
        <v>328</v>
      </c>
      <c r="M17" s="45" t="s">
        <v>341</v>
      </c>
      <c r="N17" s="45" t="s">
        <v>354</v>
      </c>
      <c r="O17" s="37" t="s">
        <v>43</v>
      </c>
      <c r="P17" s="45" t="s">
        <v>375</v>
      </c>
      <c r="Q17" s="28" t="s">
        <v>394</v>
      </c>
      <c r="R17" s="57" t="s">
        <v>405</v>
      </c>
    </row>
    <row r="18" spans="1:18" x14ac:dyDescent="0.25">
      <c r="A18" s="9" t="s">
        <v>14</v>
      </c>
      <c r="B18" s="10">
        <v>11</v>
      </c>
      <c r="C18" s="11" t="s">
        <v>35</v>
      </c>
      <c r="D18" s="16" t="s">
        <v>239</v>
      </c>
      <c r="E18" s="51" t="s">
        <v>243</v>
      </c>
      <c r="F18" s="32" t="s">
        <v>262</v>
      </c>
      <c r="G18" s="42" t="s">
        <v>274</v>
      </c>
      <c r="H18" s="42" t="s">
        <v>286</v>
      </c>
      <c r="I18" s="45" t="s">
        <v>294</v>
      </c>
      <c r="J18" s="45" t="s">
        <v>305</v>
      </c>
      <c r="K18" s="45" t="s">
        <v>317</v>
      </c>
      <c r="L18" s="45" t="s">
        <v>329</v>
      </c>
      <c r="M18" s="45" t="s">
        <v>342</v>
      </c>
      <c r="N18" s="45" t="s">
        <v>355</v>
      </c>
      <c r="O18" s="45" t="s">
        <v>364</v>
      </c>
      <c r="P18" s="37" t="s">
        <v>43</v>
      </c>
      <c r="Q18" s="45" t="s">
        <v>387</v>
      </c>
      <c r="R18" s="64" t="s">
        <v>406</v>
      </c>
    </row>
    <row r="19" spans="1:18" x14ac:dyDescent="0.25">
      <c r="A19" s="9" t="s">
        <v>14</v>
      </c>
      <c r="B19" s="10">
        <v>12</v>
      </c>
      <c r="C19" s="11" t="s">
        <v>36</v>
      </c>
      <c r="D19" s="50" t="s">
        <v>229</v>
      </c>
      <c r="E19" s="51" t="s">
        <v>244</v>
      </c>
      <c r="F19" s="32" t="s">
        <v>263</v>
      </c>
      <c r="G19" s="42" t="s">
        <v>275</v>
      </c>
      <c r="H19" s="42" t="s">
        <v>287</v>
      </c>
      <c r="I19" s="45" t="s">
        <v>292</v>
      </c>
      <c r="J19" s="45" t="s">
        <v>306</v>
      </c>
      <c r="K19" s="39" t="s">
        <v>323</v>
      </c>
      <c r="L19" s="40" t="s">
        <v>336</v>
      </c>
      <c r="M19" s="45" t="s">
        <v>343</v>
      </c>
      <c r="N19" s="45" t="s">
        <v>356</v>
      </c>
      <c r="O19" s="39" t="s">
        <v>369</v>
      </c>
      <c r="P19" s="45" t="s">
        <v>376</v>
      </c>
      <c r="Q19" s="37" t="s">
        <v>43</v>
      </c>
      <c r="R19" s="51" t="s">
        <v>398</v>
      </c>
    </row>
    <row r="20" spans="1:18" x14ac:dyDescent="0.25">
      <c r="A20" s="9" t="s">
        <v>14</v>
      </c>
      <c r="B20" s="10">
        <v>13</v>
      </c>
      <c r="C20" s="11" t="s">
        <v>37</v>
      </c>
      <c r="D20" s="52" t="s">
        <v>227</v>
      </c>
      <c r="E20" s="53" t="s">
        <v>246</v>
      </c>
      <c r="F20" s="33" t="s">
        <v>264</v>
      </c>
      <c r="G20" s="46" t="s">
        <v>276</v>
      </c>
      <c r="H20" s="46" t="s">
        <v>288</v>
      </c>
      <c r="I20" s="54" t="s">
        <v>293</v>
      </c>
      <c r="J20" s="54" t="s">
        <v>307</v>
      </c>
      <c r="K20" s="60" t="s">
        <v>324</v>
      </c>
      <c r="L20" s="61" t="s">
        <v>337</v>
      </c>
      <c r="M20" s="62" t="s">
        <v>348</v>
      </c>
      <c r="N20" s="63" t="s">
        <v>359</v>
      </c>
      <c r="O20" s="60" t="s">
        <v>370</v>
      </c>
      <c r="P20" s="54" t="s">
        <v>377</v>
      </c>
      <c r="Q20" s="54" t="s">
        <v>388</v>
      </c>
      <c r="R20" s="49"/>
    </row>
    <row r="21" spans="1:18" ht="13.2" thickBot="1" x14ac:dyDescent="0.3">
      <c r="A21" s="9"/>
      <c r="B21" s="10"/>
      <c r="C21" s="11"/>
    </row>
    <row r="22" spans="1:18" x14ac:dyDescent="0.25">
      <c r="A22" s="9"/>
      <c r="B22" s="10"/>
      <c r="C22" s="11"/>
      <c r="D22" s="74" t="s">
        <v>415</v>
      </c>
      <c r="E22" s="65" t="s">
        <v>408</v>
      </c>
      <c r="F22" s="65" t="s">
        <v>409</v>
      </c>
      <c r="G22" s="65" t="s">
        <v>410</v>
      </c>
      <c r="H22" s="66" t="s">
        <v>411</v>
      </c>
    </row>
    <row r="23" spans="1:18" x14ac:dyDescent="0.25">
      <c r="A23" s="9"/>
      <c r="B23" s="10"/>
      <c r="C23" s="11"/>
      <c r="D23" s="67" t="s">
        <v>407</v>
      </c>
      <c r="E23" s="34"/>
      <c r="F23" s="39" t="s">
        <v>413</v>
      </c>
      <c r="G23" s="40" t="s">
        <v>414</v>
      </c>
      <c r="H23" s="68" t="s">
        <v>320</v>
      </c>
    </row>
    <row r="24" spans="1:18" ht="13.2" thickBot="1" x14ac:dyDescent="0.3">
      <c r="A24" s="9"/>
      <c r="B24" s="10"/>
      <c r="C24" s="11"/>
      <c r="D24" s="69" t="s">
        <v>412</v>
      </c>
      <c r="E24" s="70"/>
      <c r="F24" s="71" t="s">
        <v>413</v>
      </c>
      <c r="G24" s="72" t="s">
        <v>414</v>
      </c>
      <c r="H24" s="73" t="s">
        <v>320</v>
      </c>
    </row>
    <row r="25" spans="1:18" x14ac:dyDescent="0.25">
      <c r="A25" s="9"/>
      <c r="B25" s="10"/>
      <c r="C25" s="11"/>
    </row>
    <row r="26" spans="1:18" ht="15.6" x14ac:dyDescent="0.35">
      <c r="A26" s="77" t="s">
        <v>416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25">
      <c r="A27" s="9"/>
      <c r="B27" s="10"/>
      <c r="C27" s="11"/>
    </row>
    <row r="28" spans="1:18" x14ac:dyDescent="0.25">
      <c r="A28" s="9"/>
      <c r="B28" s="10"/>
      <c r="C28" s="11"/>
    </row>
    <row r="29" spans="1:18" x14ac:dyDescent="0.25">
      <c r="A29" s="9"/>
      <c r="B29" s="10"/>
      <c r="C29" s="11"/>
    </row>
    <row r="30" spans="1:18" x14ac:dyDescent="0.25">
      <c r="A30" s="9"/>
      <c r="B30" s="10"/>
      <c r="C30" s="11"/>
    </row>
    <row r="31" spans="1:18" x14ac:dyDescent="0.25">
      <c r="A31" s="9"/>
      <c r="B31" s="10"/>
      <c r="C31" s="11"/>
    </row>
    <row r="32" spans="1:18" x14ac:dyDescent="0.25">
      <c r="A32" s="9"/>
      <c r="B32" s="10"/>
      <c r="C32" s="11"/>
    </row>
    <row r="33" spans="1:3" x14ac:dyDescent="0.25">
      <c r="A33" s="9"/>
      <c r="B33" s="10"/>
      <c r="C33" s="11"/>
    </row>
    <row r="34" spans="1:3" x14ac:dyDescent="0.25">
      <c r="A34" s="9"/>
      <c r="B34" s="10"/>
      <c r="C34" s="11"/>
    </row>
    <row r="35" spans="1:3" x14ac:dyDescent="0.25">
      <c r="A35" s="9"/>
      <c r="B35" s="10"/>
      <c r="C35" s="11"/>
    </row>
    <row r="36" spans="1:3" x14ac:dyDescent="0.25">
      <c r="A36" s="9"/>
      <c r="B36" s="10"/>
      <c r="C36" s="11"/>
    </row>
    <row r="37" spans="1:3" x14ac:dyDescent="0.25">
      <c r="A37" s="9"/>
      <c r="B37" s="10"/>
      <c r="C37" s="11"/>
    </row>
    <row r="38" spans="1:3" x14ac:dyDescent="0.25">
      <c r="A38" s="9"/>
      <c r="B38" s="10"/>
      <c r="C38" s="11"/>
    </row>
    <row r="39" spans="1:3" x14ac:dyDescent="0.25">
      <c r="A39" s="9"/>
      <c r="B39" s="10"/>
      <c r="C39" s="11"/>
    </row>
    <row r="40" spans="1:3" x14ac:dyDescent="0.25">
      <c r="A40" s="9"/>
      <c r="B40" s="10"/>
      <c r="C40" s="11"/>
    </row>
    <row r="41" spans="1:3" x14ac:dyDescent="0.25">
      <c r="A41" s="9"/>
      <c r="B41" s="10"/>
      <c r="C41" s="11"/>
    </row>
    <row r="42" spans="1:3" x14ac:dyDescent="0.25">
      <c r="A42" s="9"/>
      <c r="B42" s="10"/>
      <c r="C42" s="11"/>
    </row>
    <row r="43" spans="1:3" x14ac:dyDescent="0.25">
      <c r="A43" s="9"/>
      <c r="B43" s="10"/>
      <c r="C43" s="11"/>
    </row>
    <row r="44" spans="1:3" x14ac:dyDescent="0.25">
      <c r="A44" s="9"/>
      <c r="B44" s="10"/>
      <c r="C44" s="11"/>
    </row>
    <row r="45" spans="1:3" x14ac:dyDescent="0.25">
      <c r="A45" s="9"/>
      <c r="B45" s="10"/>
      <c r="C45" s="11"/>
    </row>
    <row r="46" spans="1:3" x14ac:dyDescent="0.25">
      <c r="A46" s="9"/>
      <c r="B46" s="10"/>
      <c r="C46" s="11"/>
    </row>
  </sheetData>
  <mergeCells count="9">
    <mergeCell ref="A1:R1"/>
    <mergeCell ref="A26:R26"/>
    <mergeCell ref="A2:B4"/>
    <mergeCell ref="A5:C5"/>
    <mergeCell ref="D5:E7"/>
    <mergeCell ref="F5:R7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N1"/>
    </sheetView>
  </sheetViews>
  <sheetFormatPr defaultRowHeight="12.6" x14ac:dyDescent="0.25"/>
  <cols>
    <col min="1" max="1" width="15.44140625" customWidth="1"/>
    <col min="2" max="2" width="16.6640625" customWidth="1"/>
    <col min="3" max="3" width="68.6640625" customWidth="1"/>
    <col min="4" max="9" width="11.6640625" customWidth="1"/>
    <col min="12" max="12" width="15.33203125" customWidth="1"/>
    <col min="13" max="13" width="12.33203125" customWidth="1"/>
    <col min="14" max="14" width="13.5546875" customWidth="1"/>
  </cols>
  <sheetData>
    <row r="1" spans="1:14" ht="15.6" x14ac:dyDescent="0.25">
      <c r="A1" s="76" t="s">
        <v>424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5">
      <c r="A2" s="81" t="s">
        <v>13</v>
      </c>
      <c r="B2" s="80" t="s">
        <v>11</v>
      </c>
      <c r="C2" s="81" t="s">
        <v>12</v>
      </c>
      <c r="D2" s="82" t="s">
        <v>15</v>
      </c>
      <c r="E2" s="82"/>
      <c r="F2" s="80" t="s">
        <v>16</v>
      </c>
      <c r="G2" s="80" t="s">
        <v>22</v>
      </c>
      <c r="H2" s="80"/>
      <c r="I2" s="80"/>
      <c r="J2" s="79" t="s">
        <v>1</v>
      </c>
      <c r="K2" s="79" t="s">
        <v>0</v>
      </c>
      <c r="L2" s="79" t="s">
        <v>27</v>
      </c>
      <c r="M2" s="79" t="s">
        <v>2</v>
      </c>
      <c r="N2" s="79" t="s">
        <v>3</v>
      </c>
    </row>
    <row r="3" spans="1:14" x14ac:dyDescent="0.25">
      <c r="A3" s="81"/>
      <c r="B3" s="80"/>
      <c r="C3" s="81"/>
      <c r="D3" s="7" t="s">
        <v>17</v>
      </c>
      <c r="E3" s="7" t="s">
        <v>18</v>
      </c>
      <c r="F3" s="80"/>
      <c r="G3" s="8" t="s">
        <v>23</v>
      </c>
      <c r="H3" s="8" t="s">
        <v>24</v>
      </c>
      <c r="I3" s="8" t="s">
        <v>21</v>
      </c>
      <c r="J3" s="79"/>
      <c r="K3" s="79"/>
      <c r="L3" s="79"/>
      <c r="M3" s="79"/>
      <c r="N3" s="79"/>
    </row>
    <row r="4" spans="1:14" ht="12.45" customHeight="1" x14ac:dyDescent="0.25">
      <c r="A4" t="s">
        <v>14</v>
      </c>
      <c r="B4" s="5">
        <v>1</v>
      </c>
      <c r="C4" s="6" t="s">
        <v>5</v>
      </c>
      <c r="D4" s="6" t="s">
        <v>19</v>
      </c>
      <c r="E4" s="6" t="s">
        <v>20</v>
      </c>
      <c r="F4" s="6" t="s">
        <v>20</v>
      </c>
      <c r="G4" s="6">
        <v>0</v>
      </c>
      <c r="H4" s="6">
        <v>0</v>
      </c>
      <c r="I4" s="6" t="s">
        <v>20</v>
      </c>
      <c r="J4" s="1">
        <v>-1.6372</v>
      </c>
      <c r="K4" s="1">
        <v>0.27560000000000001</v>
      </c>
      <c r="L4" s="2">
        <f>EXP(J4)/(1+EXP(J4))</f>
        <v>0.16284641921572912</v>
      </c>
      <c r="M4" s="2">
        <f>EXP(J4-(1.96*K4))/(1+EXP(J4-(1.96*K4)))</f>
        <v>0.10180060865380912</v>
      </c>
      <c r="N4" s="2">
        <f>EXP(J4+(1.96*K4))/(1+EXP(J4+(1.96*K4)))</f>
        <v>0.25029792235931764</v>
      </c>
    </row>
    <row r="5" spans="1:14" x14ac:dyDescent="0.25">
      <c r="A5" t="s">
        <v>14</v>
      </c>
      <c r="B5" s="5">
        <v>2</v>
      </c>
      <c r="C5" s="6" t="s">
        <v>6</v>
      </c>
      <c r="D5" s="6" t="s">
        <v>19</v>
      </c>
      <c r="E5" s="6" t="s">
        <v>19</v>
      </c>
      <c r="F5" s="6" t="s">
        <v>19</v>
      </c>
      <c r="G5" s="6">
        <v>0</v>
      </c>
      <c r="H5" s="6">
        <v>0</v>
      </c>
      <c r="I5" s="6" t="s">
        <v>20</v>
      </c>
      <c r="J5" s="1">
        <v>-0.3367</v>
      </c>
      <c r="K5" s="1">
        <v>0.28399999999999997</v>
      </c>
      <c r="L5" s="2">
        <f t="shared" ref="L5:L44" si="0">EXP(J5)/(1+EXP(J5))</f>
        <v>0.41661130856305206</v>
      </c>
      <c r="M5" s="2">
        <f t="shared" ref="M5:M44" si="1">EXP(J5-(1.96*K5))/(1+EXP(J5-(1.96*K5)))</f>
        <v>0.29042104987760192</v>
      </c>
      <c r="N5" s="2">
        <f t="shared" ref="N5:N44" si="2">EXP(J5+(1.96*K5))/(1+EXP(J5+(1.96*K5)))</f>
        <v>0.55476441510438546</v>
      </c>
    </row>
    <row r="6" spans="1:14" x14ac:dyDescent="0.25">
      <c r="A6" t="s">
        <v>14</v>
      </c>
      <c r="B6" s="5">
        <v>3</v>
      </c>
      <c r="C6" s="6" t="s">
        <v>6</v>
      </c>
      <c r="D6" s="6" t="s">
        <v>19</v>
      </c>
      <c r="E6" s="6" t="s">
        <v>19</v>
      </c>
      <c r="F6" s="6" t="s">
        <v>19</v>
      </c>
      <c r="G6" s="6">
        <v>0</v>
      </c>
      <c r="H6" s="6">
        <v>0</v>
      </c>
      <c r="I6" s="6" t="s">
        <v>19</v>
      </c>
      <c r="J6" s="1">
        <v>-0.30649999999999999</v>
      </c>
      <c r="K6" s="1">
        <v>0.2833</v>
      </c>
      <c r="L6" s="2">
        <f t="shared" si="0"/>
        <v>0.42396927824897601</v>
      </c>
      <c r="M6" s="2">
        <f t="shared" si="1"/>
        <v>0.29697009218703069</v>
      </c>
      <c r="N6" s="2">
        <f t="shared" si="2"/>
        <v>0.56187324050403875</v>
      </c>
    </row>
    <row r="7" spans="1:14" x14ac:dyDescent="0.25">
      <c r="A7" t="s">
        <v>14</v>
      </c>
      <c r="B7" s="5">
        <v>4</v>
      </c>
      <c r="C7" s="6" t="s">
        <v>7</v>
      </c>
      <c r="D7" s="6" t="s">
        <v>19</v>
      </c>
      <c r="E7" s="6" t="s">
        <v>19</v>
      </c>
      <c r="F7" s="6" t="s">
        <v>19</v>
      </c>
      <c r="G7" s="6">
        <v>55</v>
      </c>
      <c r="H7" s="6">
        <v>0</v>
      </c>
      <c r="I7" s="6" t="s">
        <v>19</v>
      </c>
      <c r="J7" s="1">
        <v>1.1567000000000001</v>
      </c>
      <c r="K7" s="1">
        <v>0.30680000000000002</v>
      </c>
      <c r="L7" s="2">
        <f t="shared" si="0"/>
        <v>0.76073257062428767</v>
      </c>
      <c r="M7" s="2">
        <f t="shared" si="1"/>
        <v>0.63538103563707693</v>
      </c>
      <c r="N7" s="2">
        <f t="shared" si="2"/>
        <v>0.85296250906098636</v>
      </c>
    </row>
    <row r="8" spans="1:14" x14ac:dyDescent="0.25">
      <c r="A8" t="s">
        <v>14</v>
      </c>
      <c r="B8" s="5">
        <v>5</v>
      </c>
      <c r="C8" s="78" t="s">
        <v>8</v>
      </c>
      <c r="D8" s="6" t="s">
        <v>19</v>
      </c>
      <c r="E8" s="6" t="s">
        <v>19</v>
      </c>
      <c r="F8" s="6" t="s">
        <v>19</v>
      </c>
      <c r="G8" s="6">
        <v>0</v>
      </c>
      <c r="H8" s="6">
        <v>1</v>
      </c>
      <c r="I8" s="6" t="s">
        <v>20</v>
      </c>
      <c r="J8" s="1">
        <v>1.3926000000000001</v>
      </c>
      <c r="K8" s="1">
        <v>0.28710000000000002</v>
      </c>
      <c r="L8" s="2">
        <f t="shared" si="0"/>
        <v>0.80100699396213837</v>
      </c>
      <c r="M8" s="2">
        <f t="shared" si="1"/>
        <v>0.6963304016751618</v>
      </c>
      <c r="N8" s="2">
        <f t="shared" si="2"/>
        <v>0.87602514151611588</v>
      </c>
    </row>
    <row r="9" spans="1:14" x14ac:dyDescent="0.25">
      <c r="A9" t="s">
        <v>14</v>
      </c>
      <c r="B9" s="5">
        <v>6</v>
      </c>
      <c r="C9" s="78"/>
      <c r="D9" s="6" t="s">
        <v>19</v>
      </c>
      <c r="E9" s="6" t="s">
        <v>19</v>
      </c>
      <c r="F9" s="6" t="s">
        <v>19</v>
      </c>
      <c r="G9" s="6">
        <v>0</v>
      </c>
      <c r="H9" s="6">
        <v>2</v>
      </c>
      <c r="I9" s="6" t="s">
        <v>20</v>
      </c>
      <c r="J9" s="1">
        <v>2.0417000000000001</v>
      </c>
      <c r="K9" s="1">
        <v>0.3614</v>
      </c>
      <c r="L9" s="2">
        <f t="shared" si="0"/>
        <v>0.88510625955408817</v>
      </c>
      <c r="M9" s="2">
        <f t="shared" si="1"/>
        <v>0.79139521471212482</v>
      </c>
      <c r="N9" s="2">
        <f t="shared" si="2"/>
        <v>0.93991583473265805</v>
      </c>
    </row>
    <row r="10" spans="1:14" x14ac:dyDescent="0.25">
      <c r="A10" t="s">
        <v>14</v>
      </c>
      <c r="B10" s="5">
        <v>7</v>
      </c>
      <c r="C10" s="78"/>
      <c r="D10" s="6" t="s">
        <v>19</v>
      </c>
      <c r="E10" s="6" t="s">
        <v>19</v>
      </c>
      <c r="F10" s="6" t="s">
        <v>19</v>
      </c>
      <c r="G10" s="6">
        <v>0</v>
      </c>
      <c r="H10" s="6">
        <v>4</v>
      </c>
      <c r="I10" s="6" t="s">
        <v>20</v>
      </c>
      <c r="J10" s="1">
        <v>2.3868</v>
      </c>
      <c r="K10" s="1">
        <v>0.37919999999999998</v>
      </c>
      <c r="L10" s="2">
        <f t="shared" si="0"/>
        <v>0.91581518340788848</v>
      </c>
      <c r="M10" s="2">
        <f t="shared" si="1"/>
        <v>0.83801985126353129</v>
      </c>
      <c r="N10" s="2">
        <f t="shared" si="2"/>
        <v>0.9581146771511958</v>
      </c>
    </row>
    <row r="11" spans="1:14" x14ac:dyDescent="0.25">
      <c r="A11" t="s">
        <v>14</v>
      </c>
      <c r="B11" s="5">
        <v>8</v>
      </c>
      <c r="C11" s="78" t="s">
        <v>9</v>
      </c>
      <c r="D11" s="6" t="s">
        <v>19</v>
      </c>
      <c r="E11" s="6" t="s">
        <v>19</v>
      </c>
      <c r="F11" s="6" t="s">
        <v>19</v>
      </c>
      <c r="G11" s="6">
        <v>0</v>
      </c>
      <c r="H11" s="6">
        <v>1</v>
      </c>
      <c r="I11" s="6" t="s">
        <v>19</v>
      </c>
      <c r="J11" s="1">
        <v>1.4251</v>
      </c>
      <c r="K11" s="1">
        <v>0.29409999999999997</v>
      </c>
      <c r="L11" s="2">
        <f t="shared" si="0"/>
        <v>0.8061366906872347</v>
      </c>
      <c r="M11" s="2">
        <f t="shared" si="1"/>
        <v>0.7002868109093312</v>
      </c>
      <c r="N11" s="2">
        <f t="shared" si="2"/>
        <v>0.88095825382092829</v>
      </c>
    </row>
    <row r="12" spans="1:14" x14ac:dyDescent="0.25">
      <c r="A12" t="s">
        <v>14</v>
      </c>
      <c r="B12" s="5">
        <v>9</v>
      </c>
      <c r="C12" s="78"/>
      <c r="D12" s="6" t="s">
        <v>19</v>
      </c>
      <c r="E12" s="6" t="s">
        <v>19</v>
      </c>
      <c r="F12" s="6" t="s">
        <v>19</v>
      </c>
      <c r="G12" s="6">
        <v>0</v>
      </c>
      <c r="H12" s="6">
        <v>2</v>
      </c>
      <c r="I12" s="6" t="s">
        <v>19</v>
      </c>
      <c r="J12" s="1">
        <v>2.0362</v>
      </c>
      <c r="K12" s="1">
        <v>0.34229999999999999</v>
      </c>
      <c r="L12" s="2">
        <f t="shared" si="0"/>
        <v>0.88454576135581731</v>
      </c>
      <c r="M12" s="2">
        <f t="shared" si="1"/>
        <v>0.79661844029877127</v>
      </c>
      <c r="N12" s="2">
        <f t="shared" si="2"/>
        <v>0.93744477014178862</v>
      </c>
    </row>
    <row r="13" spans="1:14" x14ac:dyDescent="0.25">
      <c r="A13" t="s">
        <v>14</v>
      </c>
      <c r="B13" s="5">
        <v>10</v>
      </c>
      <c r="C13" s="78"/>
      <c r="D13" s="6" t="s">
        <v>19</v>
      </c>
      <c r="E13" s="6" t="s">
        <v>19</v>
      </c>
      <c r="F13" s="6" t="s">
        <v>19</v>
      </c>
      <c r="G13" s="6">
        <v>0</v>
      </c>
      <c r="H13" s="6">
        <v>4</v>
      </c>
      <c r="I13" s="6" t="s">
        <v>19</v>
      </c>
      <c r="J13" s="1">
        <v>2.0815000000000001</v>
      </c>
      <c r="K13" s="1">
        <v>0.37040000000000001</v>
      </c>
      <c r="L13" s="2">
        <f t="shared" si="0"/>
        <v>0.88909203072521681</v>
      </c>
      <c r="M13" s="2">
        <f t="shared" si="1"/>
        <v>0.79502996368897672</v>
      </c>
      <c r="N13" s="2">
        <f t="shared" si="2"/>
        <v>0.94307890805911054</v>
      </c>
    </row>
    <row r="14" spans="1:14" x14ac:dyDescent="0.25">
      <c r="A14" t="s">
        <v>14</v>
      </c>
      <c r="B14" s="5">
        <v>11</v>
      </c>
      <c r="C14" s="78" t="s">
        <v>10</v>
      </c>
      <c r="D14" s="6" t="s">
        <v>19</v>
      </c>
      <c r="E14" s="6" t="s">
        <v>19</v>
      </c>
      <c r="F14" s="6" t="s">
        <v>19</v>
      </c>
      <c r="G14" s="6">
        <v>55</v>
      </c>
      <c r="H14" s="6">
        <v>1</v>
      </c>
      <c r="I14" s="6" t="s">
        <v>19</v>
      </c>
      <c r="J14" s="1">
        <v>1.7765</v>
      </c>
      <c r="K14" s="1">
        <v>0.3412</v>
      </c>
      <c r="L14" s="2">
        <f t="shared" si="0"/>
        <v>0.85526414855595323</v>
      </c>
      <c r="M14" s="2">
        <f t="shared" si="1"/>
        <v>0.75170903068551365</v>
      </c>
      <c r="N14" s="2">
        <f t="shared" si="2"/>
        <v>0.92021354470393346</v>
      </c>
    </row>
    <row r="15" spans="1:14" x14ac:dyDescent="0.25">
      <c r="A15" t="s">
        <v>14</v>
      </c>
      <c r="B15" s="5">
        <v>12</v>
      </c>
      <c r="C15" s="78"/>
      <c r="D15" s="6" t="s">
        <v>19</v>
      </c>
      <c r="E15" s="6" t="s">
        <v>19</v>
      </c>
      <c r="F15" s="6" t="s">
        <v>19</v>
      </c>
      <c r="G15" s="6">
        <v>55</v>
      </c>
      <c r="H15" s="6">
        <v>2</v>
      </c>
      <c r="I15" s="6" t="s">
        <v>19</v>
      </c>
      <c r="J15" s="1">
        <v>1.2034</v>
      </c>
      <c r="K15" s="1">
        <v>0.29930000000000001</v>
      </c>
      <c r="L15" s="2">
        <f t="shared" si="0"/>
        <v>0.76912907230891114</v>
      </c>
      <c r="M15" s="2">
        <f t="shared" si="1"/>
        <v>0.64948403483851658</v>
      </c>
      <c r="N15" s="2">
        <f t="shared" si="2"/>
        <v>0.85693070936735094</v>
      </c>
    </row>
    <row r="16" spans="1:14" x14ac:dyDescent="0.25">
      <c r="A16" t="s">
        <v>14</v>
      </c>
      <c r="B16" s="5">
        <v>13</v>
      </c>
      <c r="C16" s="78"/>
      <c r="D16" s="6" t="s">
        <v>19</v>
      </c>
      <c r="E16" s="6" t="s">
        <v>19</v>
      </c>
      <c r="F16" s="6" t="s">
        <v>19</v>
      </c>
      <c r="G16" s="6">
        <v>55</v>
      </c>
      <c r="H16" s="6">
        <v>4</v>
      </c>
      <c r="I16" s="6" t="s">
        <v>19</v>
      </c>
      <c r="J16" s="1">
        <v>1.2361</v>
      </c>
      <c r="K16" s="1">
        <v>0.30020000000000002</v>
      </c>
      <c r="L16" s="2">
        <f t="shared" si="0"/>
        <v>0.77488443333629209</v>
      </c>
      <c r="M16" s="2">
        <f t="shared" si="1"/>
        <v>0.65649378000024927</v>
      </c>
      <c r="N16" s="2">
        <f t="shared" si="2"/>
        <v>0.86110425891077502</v>
      </c>
    </row>
    <row r="17" spans="1:14" x14ac:dyDescent="0.25">
      <c r="B17" s="5"/>
      <c r="J17" s="1"/>
      <c r="K17" s="1"/>
      <c r="L17" s="2"/>
      <c r="M17" s="2"/>
      <c r="N17" s="2"/>
    </row>
    <row r="18" spans="1:14" x14ac:dyDescent="0.25">
      <c r="A18" t="s">
        <v>25</v>
      </c>
      <c r="B18" s="5">
        <v>1</v>
      </c>
      <c r="C18" s="6" t="s">
        <v>5</v>
      </c>
      <c r="D18" s="6" t="s">
        <v>19</v>
      </c>
      <c r="E18" s="6" t="s">
        <v>20</v>
      </c>
      <c r="F18" s="6" t="s">
        <v>20</v>
      </c>
      <c r="G18" s="6">
        <v>0</v>
      </c>
      <c r="H18" s="6">
        <v>0</v>
      </c>
      <c r="I18" s="6" t="s">
        <v>20</v>
      </c>
      <c r="J18" s="1">
        <v>1.0928</v>
      </c>
      <c r="K18" s="1">
        <v>0.26790000000000003</v>
      </c>
      <c r="L18" s="2">
        <f t="shared" si="0"/>
        <v>0.74890861308327528</v>
      </c>
      <c r="M18" s="2">
        <f t="shared" si="1"/>
        <v>0.6382359872133524</v>
      </c>
      <c r="N18" s="2">
        <f t="shared" si="2"/>
        <v>0.8345031007774899</v>
      </c>
    </row>
    <row r="19" spans="1:14" x14ac:dyDescent="0.25">
      <c r="A19" t="s">
        <v>25</v>
      </c>
      <c r="B19" s="5">
        <v>2</v>
      </c>
      <c r="C19" s="6" t="s">
        <v>6</v>
      </c>
      <c r="D19" s="6" t="s">
        <v>19</v>
      </c>
      <c r="E19" s="6" t="s">
        <v>19</v>
      </c>
      <c r="F19" s="6" t="s">
        <v>19</v>
      </c>
      <c r="G19" s="6">
        <v>0</v>
      </c>
      <c r="H19" s="6">
        <v>0</v>
      </c>
      <c r="I19" s="6" t="s">
        <v>20</v>
      </c>
      <c r="J19" s="1">
        <v>1.4012</v>
      </c>
      <c r="K19" s="1">
        <v>0.27860000000000001</v>
      </c>
      <c r="L19" s="2">
        <f t="shared" si="0"/>
        <v>0.80237424138686475</v>
      </c>
      <c r="M19" s="2">
        <f t="shared" si="1"/>
        <v>0.70164509934325003</v>
      </c>
      <c r="N19" s="2">
        <f t="shared" si="2"/>
        <v>0.87514712817014706</v>
      </c>
    </row>
    <row r="20" spans="1:14" x14ac:dyDescent="0.25">
      <c r="A20" t="s">
        <v>25</v>
      </c>
      <c r="B20" s="5">
        <v>3</v>
      </c>
      <c r="C20" s="6" t="s">
        <v>6</v>
      </c>
      <c r="D20" s="6" t="s">
        <v>19</v>
      </c>
      <c r="E20" s="6" t="s">
        <v>19</v>
      </c>
      <c r="F20" s="6" t="s">
        <v>19</v>
      </c>
      <c r="G20" s="6">
        <v>0</v>
      </c>
      <c r="H20" s="6">
        <v>0</v>
      </c>
      <c r="I20" s="6" t="s">
        <v>19</v>
      </c>
      <c r="J20" s="1">
        <v>1.3425</v>
      </c>
      <c r="K20" s="1">
        <v>0.27889999999999998</v>
      </c>
      <c r="L20" s="2">
        <f t="shared" si="0"/>
        <v>0.79290076490745476</v>
      </c>
      <c r="M20" s="2">
        <f t="shared" si="1"/>
        <v>0.68908734221089984</v>
      </c>
      <c r="N20" s="2">
        <f t="shared" si="2"/>
        <v>0.86865789917859959</v>
      </c>
    </row>
    <row r="21" spans="1:14" ht="14.4" customHeight="1" x14ac:dyDescent="0.25">
      <c r="A21" t="s">
        <v>25</v>
      </c>
      <c r="B21" s="5">
        <v>4</v>
      </c>
      <c r="C21" s="6" t="s">
        <v>7</v>
      </c>
      <c r="D21" s="6" t="s">
        <v>19</v>
      </c>
      <c r="E21" s="6" t="s">
        <v>19</v>
      </c>
      <c r="F21" s="6" t="s">
        <v>19</v>
      </c>
      <c r="G21" s="6">
        <v>55</v>
      </c>
      <c r="H21" s="6">
        <v>0</v>
      </c>
      <c r="I21" s="6" t="s">
        <v>19</v>
      </c>
      <c r="J21" s="1">
        <v>1.7949999999999999</v>
      </c>
      <c r="K21" s="1">
        <v>0.3201</v>
      </c>
      <c r="L21" s="2">
        <f t="shared" si="0"/>
        <v>0.85753919778451204</v>
      </c>
      <c r="M21" s="2">
        <f t="shared" si="1"/>
        <v>0.76271165443897981</v>
      </c>
      <c r="N21" s="2">
        <f t="shared" si="2"/>
        <v>0.91851924502375393</v>
      </c>
    </row>
    <row r="22" spans="1:14" x14ac:dyDescent="0.25">
      <c r="A22" t="s">
        <v>25</v>
      </c>
      <c r="B22" s="5">
        <v>5</v>
      </c>
      <c r="C22" s="78" t="s">
        <v>8</v>
      </c>
      <c r="D22" s="6" t="s">
        <v>19</v>
      </c>
      <c r="E22" s="6" t="s">
        <v>19</v>
      </c>
      <c r="F22" s="6" t="s">
        <v>19</v>
      </c>
      <c r="G22" s="6">
        <v>0</v>
      </c>
      <c r="H22" s="6">
        <v>1</v>
      </c>
      <c r="I22" s="6" t="s">
        <v>20</v>
      </c>
      <c r="J22" s="1">
        <v>1.4005000000000001</v>
      </c>
      <c r="K22" s="1">
        <v>0.32269999999999999</v>
      </c>
      <c r="L22" s="2">
        <f t="shared" si="0"/>
        <v>0.80226321901948328</v>
      </c>
      <c r="M22" s="2">
        <f t="shared" si="1"/>
        <v>0.68308982668964469</v>
      </c>
      <c r="N22" s="2">
        <f t="shared" si="2"/>
        <v>0.88421774140402287</v>
      </c>
    </row>
    <row r="23" spans="1:14" x14ac:dyDescent="0.25">
      <c r="A23" t="s">
        <v>25</v>
      </c>
      <c r="B23" s="5">
        <v>6</v>
      </c>
      <c r="C23" s="78"/>
      <c r="D23" s="6" t="s">
        <v>19</v>
      </c>
      <c r="E23" s="6" t="s">
        <v>19</v>
      </c>
      <c r="F23" s="6" t="s">
        <v>19</v>
      </c>
      <c r="G23" s="6">
        <v>0</v>
      </c>
      <c r="H23" s="6">
        <v>2</v>
      </c>
      <c r="I23" s="6" t="s">
        <v>20</v>
      </c>
      <c r="J23" s="1">
        <v>1.5901000000000001</v>
      </c>
      <c r="K23" s="1">
        <v>0.35089999999999999</v>
      </c>
      <c r="L23" s="2">
        <f t="shared" si="0"/>
        <v>0.8306301719000706</v>
      </c>
      <c r="M23" s="2">
        <f t="shared" si="1"/>
        <v>0.71142931468392012</v>
      </c>
      <c r="N23" s="2">
        <f t="shared" si="2"/>
        <v>0.90702707676310368</v>
      </c>
    </row>
    <row r="24" spans="1:14" x14ac:dyDescent="0.25">
      <c r="A24" t="s">
        <v>25</v>
      </c>
      <c r="B24" s="5">
        <v>7</v>
      </c>
      <c r="C24" s="78"/>
      <c r="D24" s="6" t="s">
        <v>19</v>
      </c>
      <c r="E24" s="6" t="s">
        <v>19</v>
      </c>
      <c r="F24" s="6" t="s">
        <v>19</v>
      </c>
      <c r="G24" s="6">
        <v>0</v>
      </c>
      <c r="H24" s="6">
        <v>4</v>
      </c>
      <c r="I24" s="6" t="s">
        <v>20</v>
      </c>
      <c r="J24" s="1">
        <v>1.9589000000000001</v>
      </c>
      <c r="K24" s="1">
        <v>0.36930000000000002</v>
      </c>
      <c r="L24" s="2">
        <f t="shared" si="0"/>
        <v>0.87641385789015847</v>
      </c>
      <c r="M24" s="2">
        <f t="shared" si="1"/>
        <v>0.77470505983684823</v>
      </c>
      <c r="N24" s="2">
        <f t="shared" si="2"/>
        <v>0.93599973683416005</v>
      </c>
    </row>
    <row r="25" spans="1:14" x14ac:dyDescent="0.25">
      <c r="A25" t="s">
        <v>25</v>
      </c>
      <c r="B25" s="5">
        <v>8</v>
      </c>
      <c r="C25" s="78" t="s">
        <v>9</v>
      </c>
      <c r="D25" s="6" t="s">
        <v>19</v>
      </c>
      <c r="E25" s="6" t="s">
        <v>19</v>
      </c>
      <c r="F25" s="6" t="s">
        <v>19</v>
      </c>
      <c r="G25" s="6">
        <v>0</v>
      </c>
      <c r="H25" s="6">
        <v>1</v>
      </c>
      <c r="I25" s="6" t="s">
        <v>19</v>
      </c>
      <c r="J25" s="1">
        <v>1.8493999999999999</v>
      </c>
      <c r="K25" s="1">
        <v>0.34920000000000001</v>
      </c>
      <c r="L25" s="2">
        <f t="shared" si="0"/>
        <v>0.86405664072696708</v>
      </c>
      <c r="M25" s="2">
        <f t="shared" si="1"/>
        <v>0.76223425401350275</v>
      </c>
      <c r="N25" s="2">
        <f t="shared" si="2"/>
        <v>0.92647979696116312</v>
      </c>
    </row>
    <row r="26" spans="1:14" x14ac:dyDescent="0.25">
      <c r="A26" t="s">
        <v>25</v>
      </c>
      <c r="B26" s="5">
        <v>9</v>
      </c>
      <c r="C26" s="78"/>
      <c r="D26" s="6" t="s">
        <v>19</v>
      </c>
      <c r="E26" s="6" t="s">
        <v>19</v>
      </c>
      <c r="F26" s="6" t="s">
        <v>19</v>
      </c>
      <c r="G26" s="6">
        <v>0</v>
      </c>
      <c r="H26" s="6">
        <v>2</v>
      </c>
      <c r="I26" s="6" t="s">
        <v>19</v>
      </c>
      <c r="J26" s="1">
        <v>2.3906999999999998</v>
      </c>
      <c r="K26" s="1">
        <v>0.39200000000000002</v>
      </c>
      <c r="L26" s="2">
        <f t="shared" si="0"/>
        <v>0.91611537736875093</v>
      </c>
      <c r="M26" s="2">
        <f t="shared" si="1"/>
        <v>0.83512309941043794</v>
      </c>
      <c r="N26" s="2">
        <f t="shared" si="2"/>
        <v>0.95926266741384358</v>
      </c>
    </row>
    <row r="27" spans="1:14" x14ac:dyDescent="0.25">
      <c r="A27" t="s">
        <v>25</v>
      </c>
      <c r="B27" s="5">
        <v>10</v>
      </c>
      <c r="C27" s="78"/>
      <c r="D27" s="6" t="s">
        <v>19</v>
      </c>
      <c r="E27" s="6" t="s">
        <v>19</v>
      </c>
      <c r="F27" s="6" t="s">
        <v>19</v>
      </c>
      <c r="G27" s="6">
        <v>0</v>
      </c>
      <c r="H27" s="6">
        <v>4</v>
      </c>
      <c r="I27" s="6" t="s">
        <v>19</v>
      </c>
      <c r="J27" s="1">
        <v>2.7410999999999999</v>
      </c>
      <c r="K27" s="1">
        <v>0.37809999999999999</v>
      </c>
      <c r="L27" s="2">
        <f t="shared" si="0"/>
        <v>0.93940873891231236</v>
      </c>
      <c r="M27" s="2">
        <f t="shared" si="1"/>
        <v>0.88079959780090289</v>
      </c>
      <c r="N27" s="2">
        <f t="shared" si="2"/>
        <v>0.97017634548112941</v>
      </c>
    </row>
    <row r="28" spans="1:14" x14ac:dyDescent="0.25">
      <c r="A28" t="s">
        <v>25</v>
      </c>
      <c r="B28" s="5">
        <v>11</v>
      </c>
      <c r="C28" s="78" t="s">
        <v>10</v>
      </c>
      <c r="D28" s="6" t="s">
        <v>19</v>
      </c>
      <c r="E28" s="6" t="s">
        <v>19</v>
      </c>
      <c r="F28" s="6" t="s">
        <v>19</v>
      </c>
      <c r="G28" s="6">
        <v>55</v>
      </c>
      <c r="H28" s="6">
        <v>1</v>
      </c>
      <c r="I28" s="6" t="s">
        <v>19</v>
      </c>
      <c r="J28" s="1">
        <v>1.8967000000000001</v>
      </c>
      <c r="K28" s="1">
        <v>0.32740000000000002</v>
      </c>
      <c r="L28" s="2">
        <f t="shared" si="0"/>
        <v>0.86951757466051749</v>
      </c>
      <c r="M28" s="2">
        <f t="shared" si="1"/>
        <v>0.77816349442518717</v>
      </c>
      <c r="N28" s="2">
        <f t="shared" si="2"/>
        <v>0.9267906120733278</v>
      </c>
    </row>
    <row r="29" spans="1:14" x14ac:dyDescent="0.25">
      <c r="A29" t="s">
        <v>25</v>
      </c>
      <c r="B29" s="5">
        <v>12</v>
      </c>
      <c r="C29" s="78"/>
      <c r="D29" s="6" t="s">
        <v>19</v>
      </c>
      <c r="E29" s="6" t="s">
        <v>19</v>
      </c>
      <c r="F29" s="6" t="s">
        <v>19</v>
      </c>
      <c r="G29" s="6">
        <v>55</v>
      </c>
      <c r="H29" s="6">
        <v>2</v>
      </c>
      <c r="I29" s="6" t="s">
        <v>19</v>
      </c>
      <c r="J29" s="1">
        <v>1.8008999999999999</v>
      </c>
      <c r="K29" s="1">
        <v>0.33660000000000001</v>
      </c>
      <c r="L29" s="2">
        <f t="shared" si="0"/>
        <v>0.85825845619600027</v>
      </c>
      <c r="M29" s="2">
        <f t="shared" si="1"/>
        <v>0.75789328669932521</v>
      </c>
      <c r="N29" s="2">
        <f t="shared" si="2"/>
        <v>0.92133577002665334</v>
      </c>
    </row>
    <row r="30" spans="1:14" x14ac:dyDescent="0.25">
      <c r="A30" t="s">
        <v>25</v>
      </c>
      <c r="B30" s="5">
        <v>13</v>
      </c>
      <c r="C30" s="78"/>
      <c r="D30" s="6" t="s">
        <v>19</v>
      </c>
      <c r="E30" s="6" t="s">
        <v>19</v>
      </c>
      <c r="F30" s="6" t="s">
        <v>19</v>
      </c>
      <c r="G30" s="6">
        <v>55</v>
      </c>
      <c r="H30" s="6">
        <v>4</v>
      </c>
      <c r="I30" s="6" t="s">
        <v>19</v>
      </c>
      <c r="J30" s="1">
        <v>2.7504</v>
      </c>
      <c r="K30" s="1">
        <v>0.40179999999999999</v>
      </c>
      <c r="L30" s="2">
        <f t="shared" si="0"/>
        <v>0.939935936349104</v>
      </c>
      <c r="M30" s="2">
        <f t="shared" si="1"/>
        <v>0.87684343273856147</v>
      </c>
      <c r="N30" s="2">
        <f t="shared" si="2"/>
        <v>0.97174788304534665</v>
      </c>
    </row>
    <row r="31" spans="1:14" x14ac:dyDescent="0.25">
      <c r="B31" s="5"/>
      <c r="J31" s="1"/>
      <c r="K31" s="1"/>
      <c r="L31" s="2"/>
      <c r="M31" s="2"/>
      <c r="N31" s="2"/>
    </row>
    <row r="32" spans="1:14" x14ac:dyDescent="0.25">
      <c r="A32" t="s">
        <v>26</v>
      </c>
      <c r="B32" s="5">
        <v>1</v>
      </c>
      <c r="C32" s="6" t="s">
        <v>5</v>
      </c>
      <c r="D32" s="6" t="s">
        <v>19</v>
      </c>
      <c r="E32" s="6" t="s">
        <v>20</v>
      </c>
      <c r="F32" s="6" t="s">
        <v>20</v>
      </c>
      <c r="G32" s="6">
        <v>0</v>
      </c>
      <c r="H32" s="6">
        <v>0</v>
      </c>
      <c r="I32" s="6" t="s">
        <v>20</v>
      </c>
      <c r="J32" s="1">
        <v>0.82279999999999998</v>
      </c>
      <c r="K32" s="1">
        <v>0.29830000000000001</v>
      </c>
      <c r="L32" s="2">
        <f t="shared" si="0"/>
        <v>0.6948303789286393</v>
      </c>
      <c r="M32" s="2">
        <f t="shared" si="1"/>
        <v>0.55925325881155941</v>
      </c>
      <c r="N32" s="2">
        <f t="shared" si="2"/>
        <v>0.80336627357860191</v>
      </c>
    </row>
    <row r="33" spans="1:14" x14ac:dyDescent="0.25">
      <c r="A33" t="s">
        <v>26</v>
      </c>
      <c r="B33" s="5">
        <v>2</v>
      </c>
      <c r="C33" s="6" t="s">
        <v>6</v>
      </c>
      <c r="D33" s="6" t="s">
        <v>19</v>
      </c>
      <c r="E33" s="6" t="s">
        <v>19</v>
      </c>
      <c r="F33" s="6" t="s">
        <v>19</v>
      </c>
      <c r="G33" s="6">
        <v>0</v>
      </c>
      <c r="H33" s="6">
        <v>0</v>
      </c>
      <c r="I33" s="6" t="s">
        <v>20</v>
      </c>
      <c r="J33" s="1">
        <v>1.2889999999999999</v>
      </c>
      <c r="K33" s="1">
        <v>0.3296</v>
      </c>
      <c r="L33" s="2">
        <f t="shared" si="0"/>
        <v>0.78397788070818619</v>
      </c>
      <c r="M33" s="2">
        <f t="shared" si="1"/>
        <v>0.65542768603672164</v>
      </c>
      <c r="N33" s="2">
        <f t="shared" si="2"/>
        <v>0.87380357652404739</v>
      </c>
    </row>
    <row r="34" spans="1:14" x14ac:dyDescent="0.25">
      <c r="A34" t="s">
        <v>26</v>
      </c>
      <c r="B34" s="5">
        <v>3</v>
      </c>
      <c r="C34" s="6" t="s">
        <v>6</v>
      </c>
      <c r="D34" s="6" t="s">
        <v>19</v>
      </c>
      <c r="E34" s="6" t="s">
        <v>19</v>
      </c>
      <c r="F34" s="6" t="s">
        <v>19</v>
      </c>
      <c r="G34" s="6">
        <v>0</v>
      </c>
      <c r="H34" s="6">
        <v>0</v>
      </c>
      <c r="I34" s="6" t="s">
        <v>19</v>
      </c>
      <c r="J34" s="1">
        <v>1.4152</v>
      </c>
      <c r="K34" s="1">
        <v>0.31769999999999998</v>
      </c>
      <c r="L34" s="2">
        <f t="shared" si="0"/>
        <v>0.80458482480604532</v>
      </c>
      <c r="M34" s="2">
        <f t="shared" si="1"/>
        <v>0.68836959296878641</v>
      </c>
      <c r="N34" s="2">
        <f t="shared" si="2"/>
        <v>0.88471844370976005</v>
      </c>
    </row>
    <row r="35" spans="1:14" x14ac:dyDescent="0.25">
      <c r="A35" t="s">
        <v>26</v>
      </c>
      <c r="B35" s="5">
        <v>4</v>
      </c>
      <c r="C35" s="6" t="s">
        <v>7</v>
      </c>
      <c r="D35" s="6" t="s">
        <v>19</v>
      </c>
      <c r="E35" s="6" t="s">
        <v>19</v>
      </c>
      <c r="F35" s="6" t="s">
        <v>19</v>
      </c>
      <c r="G35" s="6">
        <v>55</v>
      </c>
      <c r="H35" s="6">
        <v>0</v>
      </c>
      <c r="I35" s="6" t="s">
        <v>19</v>
      </c>
      <c r="J35" s="1">
        <v>1.8940999999999999</v>
      </c>
      <c r="K35" s="1">
        <v>0.38969999999999999</v>
      </c>
      <c r="L35" s="2">
        <f t="shared" si="0"/>
        <v>0.86922230356517582</v>
      </c>
      <c r="M35" s="2">
        <f t="shared" si="1"/>
        <v>0.75589204455840719</v>
      </c>
      <c r="N35" s="2">
        <f t="shared" si="2"/>
        <v>0.93449697101603324</v>
      </c>
    </row>
    <row r="36" spans="1:14" x14ac:dyDescent="0.25">
      <c r="A36" t="s">
        <v>26</v>
      </c>
      <c r="B36" s="5">
        <v>5</v>
      </c>
      <c r="C36" s="78" t="s">
        <v>8</v>
      </c>
      <c r="D36" s="6" t="s">
        <v>19</v>
      </c>
      <c r="E36" s="6" t="s">
        <v>19</v>
      </c>
      <c r="F36" s="6" t="s">
        <v>19</v>
      </c>
      <c r="G36" s="6">
        <v>0</v>
      </c>
      <c r="H36" s="6">
        <v>1</v>
      </c>
      <c r="I36" s="6" t="s">
        <v>20</v>
      </c>
      <c r="J36" s="1">
        <v>2.8717999999999999</v>
      </c>
      <c r="K36" s="1">
        <v>0.44040000000000001</v>
      </c>
      <c r="L36" s="2">
        <f t="shared" si="0"/>
        <v>0.94643467430323058</v>
      </c>
      <c r="M36" s="2">
        <f t="shared" si="1"/>
        <v>0.8816987388297628</v>
      </c>
      <c r="N36" s="2">
        <f t="shared" si="2"/>
        <v>0.97668310410831749</v>
      </c>
    </row>
    <row r="37" spans="1:14" x14ac:dyDescent="0.25">
      <c r="A37" t="s">
        <v>26</v>
      </c>
      <c r="B37" s="5">
        <v>6</v>
      </c>
      <c r="C37" s="78"/>
      <c r="D37" s="6" t="s">
        <v>19</v>
      </c>
      <c r="E37" s="6" t="s">
        <v>19</v>
      </c>
      <c r="F37" s="6" t="s">
        <v>19</v>
      </c>
      <c r="G37" s="6">
        <v>0</v>
      </c>
      <c r="H37" s="6">
        <v>2</v>
      </c>
      <c r="I37" s="6" t="s">
        <v>20</v>
      </c>
      <c r="J37" s="1">
        <v>2.0162</v>
      </c>
      <c r="K37" s="1">
        <v>0.37309999999999999</v>
      </c>
      <c r="L37" s="2">
        <f t="shared" si="0"/>
        <v>0.88248750897069728</v>
      </c>
      <c r="M37" s="2">
        <f t="shared" si="1"/>
        <v>0.78328678437336197</v>
      </c>
      <c r="N37" s="2">
        <f t="shared" si="2"/>
        <v>0.93977064540966138</v>
      </c>
    </row>
    <row r="38" spans="1:14" x14ac:dyDescent="0.25">
      <c r="A38" t="s">
        <v>26</v>
      </c>
      <c r="B38" s="5">
        <v>7</v>
      </c>
      <c r="C38" s="78"/>
      <c r="D38" s="6" t="s">
        <v>19</v>
      </c>
      <c r="E38" s="6" t="s">
        <v>19</v>
      </c>
      <c r="F38" s="6" t="s">
        <v>19</v>
      </c>
      <c r="G38" s="6">
        <v>0</v>
      </c>
      <c r="H38" s="6">
        <v>4</v>
      </c>
      <c r="I38" s="6" t="s">
        <v>20</v>
      </c>
      <c r="J38" s="1">
        <v>3.7187000000000001</v>
      </c>
      <c r="K38" s="1">
        <v>0.52380000000000004</v>
      </c>
      <c r="L38" s="2">
        <f t="shared" si="0"/>
        <v>0.97630937225907211</v>
      </c>
      <c r="M38" s="2">
        <f t="shared" si="1"/>
        <v>0.93655601840962499</v>
      </c>
      <c r="N38" s="2">
        <f t="shared" si="2"/>
        <v>0.99138286381290219</v>
      </c>
    </row>
    <row r="39" spans="1:14" x14ac:dyDescent="0.25">
      <c r="A39" t="s">
        <v>26</v>
      </c>
      <c r="B39" s="5">
        <v>8</v>
      </c>
      <c r="C39" s="78" t="s">
        <v>9</v>
      </c>
      <c r="D39" s="6" t="s">
        <v>19</v>
      </c>
      <c r="E39" s="6" t="s">
        <v>19</v>
      </c>
      <c r="F39" s="6" t="s">
        <v>19</v>
      </c>
      <c r="G39" s="6">
        <v>0</v>
      </c>
      <c r="H39" s="6">
        <v>1</v>
      </c>
      <c r="I39" s="6" t="s">
        <v>19</v>
      </c>
      <c r="J39" s="1">
        <v>2.2349000000000001</v>
      </c>
      <c r="K39" s="1">
        <v>0.37819999999999998</v>
      </c>
      <c r="L39" s="2">
        <f t="shared" si="0"/>
        <v>0.90334005773080273</v>
      </c>
      <c r="M39" s="2">
        <f t="shared" si="1"/>
        <v>0.81662219119391177</v>
      </c>
      <c r="N39" s="2">
        <f t="shared" si="2"/>
        <v>0.95148597429166315</v>
      </c>
    </row>
    <row r="40" spans="1:14" x14ac:dyDescent="0.25">
      <c r="A40" t="s">
        <v>26</v>
      </c>
      <c r="B40" s="5">
        <v>9</v>
      </c>
      <c r="C40" s="78"/>
      <c r="D40" s="6" t="s">
        <v>19</v>
      </c>
      <c r="E40" s="6" t="s">
        <v>19</v>
      </c>
      <c r="F40" s="6" t="s">
        <v>19</v>
      </c>
      <c r="G40" s="6">
        <v>0</v>
      </c>
      <c r="H40" s="6">
        <v>2</v>
      </c>
      <c r="I40" s="6" t="s">
        <v>19</v>
      </c>
      <c r="J40" s="1">
        <v>2.6442000000000001</v>
      </c>
      <c r="K40" s="1">
        <v>0.39360000000000001</v>
      </c>
      <c r="L40" s="2">
        <f t="shared" si="0"/>
        <v>0.93365260950525297</v>
      </c>
      <c r="M40" s="2">
        <f t="shared" si="1"/>
        <v>0.86677546197915223</v>
      </c>
      <c r="N40" s="2">
        <f t="shared" si="2"/>
        <v>0.96819025737131759</v>
      </c>
    </row>
    <row r="41" spans="1:14" x14ac:dyDescent="0.25">
      <c r="A41" t="s">
        <v>26</v>
      </c>
      <c r="B41" s="5">
        <v>10</v>
      </c>
      <c r="C41" s="78"/>
      <c r="D41" s="6" t="s">
        <v>19</v>
      </c>
      <c r="E41" s="6" t="s">
        <v>19</v>
      </c>
      <c r="F41" s="6" t="s">
        <v>19</v>
      </c>
      <c r="G41" s="6">
        <v>0</v>
      </c>
      <c r="H41" s="6">
        <v>4</v>
      </c>
      <c r="I41" s="6" t="s">
        <v>19</v>
      </c>
      <c r="J41" s="1">
        <v>4.6086999999999998</v>
      </c>
      <c r="K41" s="1">
        <v>1.0246</v>
      </c>
      <c r="L41" s="2">
        <f t="shared" si="0"/>
        <v>0.99013355273477066</v>
      </c>
      <c r="M41" s="2">
        <f t="shared" si="1"/>
        <v>0.93089272257839473</v>
      </c>
      <c r="N41" s="2">
        <f t="shared" si="2"/>
        <v>0.99866423705484386</v>
      </c>
    </row>
    <row r="42" spans="1:14" x14ac:dyDescent="0.25">
      <c r="A42" t="s">
        <v>26</v>
      </c>
      <c r="B42" s="5">
        <v>11</v>
      </c>
      <c r="C42" s="78" t="s">
        <v>10</v>
      </c>
      <c r="D42" s="6" t="s">
        <v>19</v>
      </c>
      <c r="E42" s="6" t="s">
        <v>19</v>
      </c>
      <c r="F42" s="6" t="s">
        <v>19</v>
      </c>
      <c r="G42" s="6">
        <v>55</v>
      </c>
      <c r="H42" s="6">
        <v>1</v>
      </c>
      <c r="I42" s="6" t="s">
        <v>19</v>
      </c>
      <c r="J42" s="1">
        <v>1.9410000000000001</v>
      </c>
      <c r="K42" s="1">
        <v>0.37830000000000003</v>
      </c>
      <c r="L42" s="2">
        <f t="shared" si="0"/>
        <v>0.87446196283706124</v>
      </c>
      <c r="M42" s="2">
        <f t="shared" si="1"/>
        <v>0.7684415184384279</v>
      </c>
      <c r="N42" s="2">
        <f t="shared" si="2"/>
        <v>0.93598415996879047</v>
      </c>
    </row>
    <row r="43" spans="1:14" x14ac:dyDescent="0.25">
      <c r="A43" t="s">
        <v>26</v>
      </c>
      <c r="B43" s="5">
        <v>12</v>
      </c>
      <c r="C43" s="78"/>
      <c r="D43" s="6" t="s">
        <v>19</v>
      </c>
      <c r="E43" s="6" t="s">
        <v>19</v>
      </c>
      <c r="F43" s="6" t="s">
        <v>19</v>
      </c>
      <c r="G43" s="6">
        <v>55</v>
      </c>
      <c r="H43" s="6">
        <v>2</v>
      </c>
      <c r="I43" s="6" t="s">
        <v>19</v>
      </c>
      <c r="J43" s="1">
        <v>1.2517</v>
      </c>
      <c r="K43" s="1">
        <v>0.35089999999999999</v>
      </c>
      <c r="L43" s="2">
        <f t="shared" si="0"/>
        <v>0.77759400058155137</v>
      </c>
      <c r="M43" s="2">
        <f t="shared" si="1"/>
        <v>0.637362764697611</v>
      </c>
      <c r="N43" s="2">
        <f t="shared" si="2"/>
        <v>0.87429324645486317</v>
      </c>
    </row>
    <row r="44" spans="1:14" x14ac:dyDescent="0.25">
      <c r="A44" t="s">
        <v>26</v>
      </c>
      <c r="B44" s="5">
        <v>13</v>
      </c>
      <c r="C44" s="78"/>
      <c r="D44" s="6" t="s">
        <v>19</v>
      </c>
      <c r="E44" s="6" t="s">
        <v>19</v>
      </c>
      <c r="F44" s="6" t="s">
        <v>19</v>
      </c>
      <c r="G44" s="6">
        <v>55</v>
      </c>
      <c r="H44" s="6">
        <v>4</v>
      </c>
      <c r="I44" s="6" t="s">
        <v>19</v>
      </c>
      <c r="J44" s="1">
        <v>1.4535</v>
      </c>
      <c r="K44" s="1">
        <v>0.35589999999999999</v>
      </c>
      <c r="L44" s="2">
        <f t="shared" si="0"/>
        <v>0.81053650303168612</v>
      </c>
      <c r="M44" s="2">
        <f t="shared" si="1"/>
        <v>0.68047074583749756</v>
      </c>
      <c r="N44" s="2">
        <f t="shared" si="2"/>
        <v>0.89576816180842267</v>
      </c>
    </row>
    <row r="45" spans="1:14" x14ac:dyDescent="0.25">
      <c r="L45" s="2"/>
      <c r="M45" s="3"/>
      <c r="N45" s="3"/>
    </row>
    <row r="46" spans="1:14" ht="15.6" x14ac:dyDescent="0.35">
      <c r="A46" s="77" t="s">
        <v>419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x14ac:dyDescent="0.25">
      <c r="L47" s="2"/>
      <c r="M47" s="3"/>
      <c r="N47" s="3"/>
    </row>
    <row r="48" spans="1:14" x14ac:dyDescent="0.25">
      <c r="L48" s="2"/>
      <c r="M48" s="3"/>
      <c r="N48" s="3"/>
    </row>
    <row r="49" spans="12:14" x14ac:dyDescent="0.25">
      <c r="L49" s="2"/>
      <c r="M49" s="3"/>
      <c r="N49" s="3"/>
    </row>
    <row r="50" spans="12:14" x14ac:dyDescent="0.25">
      <c r="L50" s="2"/>
      <c r="M50" s="3"/>
      <c r="N50" s="3"/>
    </row>
    <row r="51" spans="12:14" x14ac:dyDescent="0.25">
      <c r="L51" s="2"/>
      <c r="M51" s="3"/>
      <c r="N51" s="3"/>
    </row>
    <row r="52" spans="12:14" x14ac:dyDescent="0.25">
      <c r="L52" s="2"/>
      <c r="M52" s="3"/>
      <c r="N52" s="3"/>
    </row>
    <row r="53" spans="12:14" x14ac:dyDescent="0.25">
      <c r="L53" s="2"/>
      <c r="M53" s="3"/>
      <c r="N53" s="3"/>
    </row>
    <row r="54" spans="12:14" x14ac:dyDescent="0.25">
      <c r="L54" s="2"/>
      <c r="M54" s="3"/>
      <c r="N54" s="3"/>
    </row>
    <row r="55" spans="12:14" x14ac:dyDescent="0.25">
      <c r="L55" s="2"/>
      <c r="M55" s="3"/>
      <c r="N55" s="3"/>
    </row>
    <row r="56" spans="12:14" x14ac:dyDescent="0.25">
      <c r="L56" s="2"/>
      <c r="M56" s="3"/>
      <c r="N56" s="3"/>
    </row>
    <row r="57" spans="12:14" x14ac:dyDescent="0.25">
      <c r="L57" s="2"/>
      <c r="M57" s="3"/>
      <c r="N57" s="3"/>
    </row>
    <row r="58" spans="12:14" x14ac:dyDescent="0.25">
      <c r="L58" s="2"/>
      <c r="M58" s="3"/>
      <c r="N58" s="3"/>
    </row>
    <row r="59" spans="12:14" x14ac:dyDescent="0.25">
      <c r="L59" s="2"/>
      <c r="M59" s="3"/>
      <c r="N59" s="3"/>
    </row>
    <row r="60" spans="12:14" x14ac:dyDescent="0.25">
      <c r="L60" s="4"/>
      <c r="M60" s="4"/>
      <c r="N60" s="4"/>
    </row>
    <row r="61" spans="12:14" x14ac:dyDescent="0.25">
      <c r="L61" s="4"/>
      <c r="M61" s="4"/>
      <c r="N61" s="4"/>
    </row>
    <row r="62" spans="12:14" x14ac:dyDescent="0.25">
      <c r="L62" s="4"/>
      <c r="M62" s="4"/>
      <c r="N62" s="4"/>
    </row>
    <row r="63" spans="12:14" x14ac:dyDescent="0.25">
      <c r="L63" s="4"/>
      <c r="M63" s="4"/>
      <c r="N63" s="4"/>
    </row>
    <row r="64" spans="12:14" x14ac:dyDescent="0.25">
      <c r="L64" s="4"/>
      <c r="M64" s="4"/>
      <c r="N64" s="4"/>
    </row>
    <row r="65" spans="12:14" x14ac:dyDescent="0.25">
      <c r="L65" s="4"/>
      <c r="M65" s="4"/>
      <c r="N65" s="4"/>
    </row>
    <row r="66" spans="12:14" x14ac:dyDescent="0.25">
      <c r="L66" s="4"/>
      <c r="M66" s="4"/>
      <c r="N66" s="4"/>
    </row>
  </sheetData>
  <mergeCells count="22">
    <mergeCell ref="C14:C16"/>
    <mergeCell ref="D2:E2"/>
    <mergeCell ref="J2:J3"/>
    <mergeCell ref="K2:K3"/>
    <mergeCell ref="C8:C10"/>
    <mergeCell ref="C11:C13"/>
    <mergeCell ref="A1:N1"/>
    <mergeCell ref="A46:N46"/>
    <mergeCell ref="C25:C27"/>
    <mergeCell ref="C28:C30"/>
    <mergeCell ref="C36:C38"/>
    <mergeCell ref="C39:C41"/>
    <mergeCell ref="C42:C44"/>
    <mergeCell ref="N2:N3"/>
    <mergeCell ref="G2:I2"/>
    <mergeCell ref="A2:A3"/>
    <mergeCell ref="B2:B3"/>
    <mergeCell ref="C2:C3"/>
    <mergeCell ref="L2:L3"/>
    <mergeCell ref="M2:M3"/>
    <mergeCell ref="C22:C24"/>
    <mergeCell ref="F2:F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Mortality Anopheles funestus</vt:lpstr>
      <vt:lpstr>Mortality ORs-An funestus</vt:lpstr>
      <vt:lpstr>Mortality ORs-An arabiensis</vt:lpstr>
      <vt:lpstr>Mortality Anopheles arabiensis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Thomas Gryczan</cp:lastModifiedBy>
  <dcterms:created xsi:type="dcterms:W3CDTF">2016-02-11T15:18:24Z</dcterms:created>
  <dcterms:modified xsi:type="dcterms:W3CDTF">2017-03-09T12:16:55Z</dcterms:modified>
</cp:coreProperties>
</file>