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xrl7\Downloads\"/>
    </mc:Choice>
  </mc:AlternateContent>
  <xr:revisionPtr revIDLastSave="0" documentId="8_{CA635482-85A7-44A7-8C64-C68D5C1F5628}" xr6:coauthVersionLast="47" xr6:coauthVersionMax="47" xr10:uidLastSave="{00000000-0000-0000-0000-000000000000}"/>
  <bookViews>
    <workbookView xWindow="17010" yWindow="-120" windowWidth="37710" windowHeight="16440" xr2:uid="{00000000-000D-0000-FFFF-FFFF00000000}"/>
  </bookViews>
  <sheets>
    <sheet name="Allocation tool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1" l="1"/>
  <c r="E18" i="1" l="1"/>
  <c r="G14" i="1" l="1"/>
  <c r="F14" i="1"/>
  <c r="G10" i="1" l="1"/>
  <c r="F10" i="1"/>
  <c r="CL11" i="1" l="1"/>
  <c r="BG11" i="1"/>
  <c r="EW11" i="1"/>
  <c r="DT11" i="1"/>
  <c r="CO11" i="1"/>
  <c r="BJ11" i="1"/>
  <c r="AD11" i="1"/>
  <c r="EQ11" i="1"/>
  <c r="EN11" i="1"/>
  <c r="DL11" i="1"/>
  <c r="CE11" i="1"/>
  <c r="BA11" i="1"/>
  <c r="U11" i="1"/>
  <c r="EU11" i="1"/>
  <c r="CX11" i="1"/>
  <c r="AI11" i="1"/>
  <c r="CU11" i="1"/>
  <c r="BP11" i="1"/>
  <c r="AJ11" i="1"/>
  <c r="EE11" i="1"/>
  <c r="CK11" i="1"/>
  <c r="AE11" i="1"/>
  <c r="FB11" i="1"/>
  <c r="EL11" i="1"/>
  <c r="DI11" i="1"/>
  <c r="CB11" i="1"/>
  <c r="AX11" i="1"/>
  <c r="R11" i="1"/>
  <c r="EJ11" i="1"/>
  <c r="EK11" i="1"/>
  <c r="DH11" i="1"/>
  <c r="CA11" i="1"/>
  <c r="AW11" i="1"/>
  <c r="Q11" i="1"/>
  <c r="DV11" i="1"/>
  <c r="BZ11" i="1"/>
  <c r="K11" i="1"/>
  <c r="CQ11" i="1"/>
  <c r="BL11" i="1"/>
  <c r="AF11" i="1"/>
  <c r="CC11" i="1"/>
  <c r="S11" i="1"/>
  <c r="EH11" i="1"/>
  <c r="DE11" i="1"/>
  <c r="BY11" i="1"/>
  <c r="AT11" i="1"/>
  <c r="N11" i="1"/>
  <c r="DR11" i="1"/>
  <c r="EA11" i="1"/>
  <c r="CV11" i="1"/>
  <c r="BQ11" i="1"/>
  <c r="AK11" i="1"/>
  <c r="DO11" i="1"/>
  <c r="BS11" i="1"/>
  <c r="CD11" i="1"/>
  <c r="AZ11" i="1"/>
  <c r="T11" i="1"/>
  <c r="ET11" i="1"/>
  <c r="DN11" i="1"/>
  <c r="FA11" i="1"/>
  <c r="DX11" i="1"/>
  <c r="CS11" i="1"/>
  <c r="BN11" i="1"/>
  <c r="AH11" i="1"/>
  <c r="EZ11" i="1"/>
  <c r="DW11" i="1"/>
  <c r="CR11" i="1"/>
  <c r="BM11" i="1"/>
  <c r="AG11" i="1"/>
  <c r="FC11" i="1"/>
  <c r="DF11" i="1"/>
  <c r="AQ11" i="1"/>
  <c r="DG11" i="1"/>
  <c r="AV11" i="1"/>
  <c r="P11" i="1"/>
  <c r="EP11" i="1"/>
  <c r="DJ11" i="1"/>
  <c r="BC11" i="1"/>
  <c r="E36" i="1"/>
  <c r="ES11" i="1"/>
  <c r="DQ11" i="1"/>
  <c r="DA11" i="1"/>
  <c r="CJ11" i="1"/>
  <c r="BV11" i="1"/>
  <c r="BF11" i="1"/>
  <c r="AP11" i="1"/>
  <c r="Z11" i="1"/>
  <c r="EC11" i="1"/>
  <c r="EV11" i="1"/>
  <c r="EG11" i="1"/>
  <c r="DS11" i="1"/>
  <c r="DD11" i="1"/>
  <c r="CN11" i="1"/>
  <c r="BX11" i="1"/>
  <c r="BI11" i="1"/>
  <c r="AS11" i="1"/>
  <c r="AC11" i="1"/>
  <c r="M11" i="1"/>
  <c r="EM11" i="1"/>
  <c r="DK11" i="1"/>
  <c r="CP11" i="1"/>
  <c r="BK11" i="1"/>
  <c r="AA11" i="1"/>
  <c r="DC11" i="1"/>
  <c r="CM11" i="1"/>
  <c r="BH11" i="1"/>
  <c r="AR11" i="1"/>
  <c r="AB11" i="1"/>
  <c r="L11" i="1"/>
  <c r="DY11" i="1"/>
  <c r="DB11" i="1"/>
  <c r="BW11" i="1"/>
  <c r="AU11" i="1"/>
  <c r="O11" i="1"/>
  <c r="EO11" i="1"/>
  <c r="EB11" i="1"/>
  <c r="DM11" i="1"/>
  <c r="CW11" i="1"/>
  <c r="CF11" i="1"/>
  <c r="BR11" i="1"/>
  <c r="BB11" i="1"/>
  <c r="AL11" i="1"/>
  <c r="V11" i="1"/>
  <c r="EY11" i="1"/>
  <c r="DZ11" i="1"/>
  <c r="ER11" i="1"/>
  <c r="ED11" i="1"/>
  <c r="DP11" i="1"/>
  <c r="CZ11" i="1"/>
  <c r="CI11" i="1"/>
  <c r="BU11" i="1"/>
  <c r="BE11" i="1"/>
  <c r="AO11" i="1"/>
  <c r="Y11" i="1"/>
  <c r="J11" i="1"/>
  <c r="EF11" i="1"/>
  <c r="CG11" i="1"/>
  <c r="AY11" i="1"/>
  <c r="W11" i="1"/>
  <c r="CY11" i="1"/>
  <c r="CH11" i="1"/>
  <c r="BT11" i="1"/>
  <c r="BD11" i="1"/>
  <c r="AN11" i="1"/>
  <c r="X11" i="1"/>
  <c r="I11" i="1"/>
  <c r="EX11" i="1"/>
  <c r="EI11" i="1"/>
  <c r="DU11" i="1"/>
  <c r="CT11" i="1"/>
  <c r="BO11" i="1"/>
  <c r="AM11" i="1"/>
  <c r="H11" i="1"/>
  <c r="F18" i="1"/>
  <c r="G18" i="1"/>
  <c r="G36" i="1"/>
  <c r="F36" i="1"/>
  <c r="G12" i="1"/>
  <c r="F12" i="1"/>
  <c r="BN13" i="1" l="1"/>
  <c r="BN35" i="1" s="1"/>
  <c r="BN37" i="1" s="1"/>
  <c r="H13" i="1"/>
  <c r="CL13" i="1"/>
  <c r="CL35" i="1" s="1"/>
  <c r="CL37" i="1" s="1"/>
  <c r="N13" i="1"/>
  <c r="N35" i="1" s="1"/>
  <c r="N37" i="1" s="1"/>
  <c r="R13" i="1"/>
  <c r="R35" i="1" s="1"/>
  <c r="R37" i="1" s="1"/>
  <c r="EF13" i="1"/>
  <c r="EF35" i="1" s="1"/>
  <c r="EF37" i="1" s="1"/>
  <c r="AR13" i="1"/>
  <c r="AR35" i="1" s="1"/>
  <c r="AR37" i="1" s="1"/>
  <c r="EI13" i="1"/>
  <c r="EI35" i="1" s="1"/>
  <c r="EI37" i="1" s="1"/>
  <c r="DF13" i="1"/>
  <c r="DF35" i="1" s="1"/>
  <c r="DF37" i="1" s="1"/>
  <c r="BZ13" i="1"/>
  <c r="BZ35" i="1" s="1"/>
  <c r="BZ37" i="1" s="1"/>
  <c r="BK13" i="1"/>
  <c r="BK35" i="1" s="1"/>
  <c r="BK37" i="1" s="1"/>
  <c r="AE13" i="1"/>
  <c r="AE35" i="1" s="1"/>
  <c r="AE37" i="1" s="1"/>
  <c r="O13" i="1"/>
  <c r="O35" i="1" s="1"/>
  <c r="O37" i="1" s="1"/>
  <c r="EK13" i="1"/>
  <c r="EK35" i="1" s="1"/>
  <c r="EK37" i="1" s="1"/>
  <c r="DH13" i="1"/>
  <c r="DH35" i="1" s="1"/>
  <c r="DH37" i="1" s="1"/>
  <c r="CA13" i="1"/>
  <c r="CA35" i="1" s="1"/>
  <c r="CA37" i="1" s="1"/>
  <c r="AW13" i="1"/>
  <c r="AW35" i="1" s="1"/>
  <c r="AW37" i="1" s="1"/>
  <c r="Q13" i="1"/>
  <c r="Q35" i="1" s="1"/>
  <c r="Q37" i="1" s="1"/>
  <c r="ES13" i="1"/>
  <c r="ES35" i="1" s="1"/>
  <c r="ES37" i="1" s="1"/>
  <c r="DQ13" i="1"/>
  <c r="DQ35" i="1" s="1"/>
  <c r="DQ37" i="1" s="1"/>
  <c r="BF13" i="1"/>
  <c r="BF35" i="1" s="1"/>
  <c r="BF37" i="1" s="1"/>
  <c r="AP13" i="1"/>
  <c r="AP35" i="1" s="1"/>
  <c r="AP37" i="1" s="1"/>
  <c r="EQ13" i="1"/>
  <c r="EQ35" i="1" s="1"/>
  <c r="EQ37" i="1" s="1"/>
  <c r="EC13" i="1"/>
  <c r="EC35" i="1" s="1"/>
  <c r="EC37" i="1" s="1"/>
  <c r="DO13" i="1"/>
  <c r="DO35" i="1" s="1"/>
  <c r="DO37" i="1" s="1"/>
  <c r="CY13" i="1"/>
  <c r="CY35" i="1" s="1"/>
  <c r="CY37" i="1" s="1"/>
  <c r="CH13" i="1"/>
  <c r="CH35" i="1" s="1"/>
  <c r="CH37" i="1" s="1"/>
  <c r="BT13" i="1"/>
  <c r="BT35" i="1" s="1"/>
  <c r="BT37" i="1" s="1"/>
  <c r="BD13" i="1"/>
  <c r="BD35" i="1" s="1"/>
  <c r="BD37" i="1" s="1"/>
  <c r="AN13" i="1"/>
  <c r="AN35" i="1" s="1"/>
  <c r="AN37" i="1" s="1"/>
  <c r="X13" i="1"/>
  <c r="X35" i="1" s="1"/>
  <c r="X37" i="1" s="1"/>
  <c r="I13" i="1"/>
  <c r="I35" i="1" s="1"/>
  <c r="I37" i="1" s="1"/>
  <c r="ET13" i="1"/>
  <c r="ET35" i="1" s="1"/>
  <c r="ET37" i="1" s="1"/>
  <c r="EE13" i="1"/>
  <c r="EE35" i="1" s="1"/>
  <c r="EE37" i="1" s="1"/>
  <c r="DB13" i="1"/>
  <c r="DB35" i="1" s="1"/>
  <c r="DB37" i="1" s="1"/>
  <c r="CK13" i="1"/>
  <c r="CK35" i="1" s="1"/>
  <c r="CK37" i="1" s="1"/>
  <c r="BW13" i="1"/>
  <c r="BW35" i="1" s="1"/>
  <c r="BW37" i="1" s="1"/>
  <c r="BG13" i="1"/>
  <c r="BG35" i="1" s="1"/>
  <c r="BG37" i="1" s="1"/>
  <c r="AQ13" i="1"/>
  <c r="AQ35" i="1" s="1"/>
  <c r="AQ37" i="1" s="1"/>
  <c r="AA13" i="1"/>
  <c r="AA35" i="1" s="1"/>
  <c r="AA37" i="1" s="1"/>
  <c r="K13" i="1"/>
  <c r="EV13" i="1"/>
  <c r="EV35" i="1" s="1"/>
  <c r="EV37" i="1" s="1"/>
  <c r="EG13" i="1"/>
  <c r="EG35" i="1" s="1"/>
  <c r="EG37" i="1" s="1"/>
  <c r="DS13" i="1"/>
  <c r="DS35" i="1" s="1"/>
  <c r="DS37" i="1" s="1"/>
  <c r="DD13" i="1"/>
  <c r="DD35" i="1" s="1"/>
  <c r="DD37" i="1" s="1"/>
  <c r="CN13" i="1"/>
  <c r="CN35" i="1" s="1"/>
  <c r="CN37" i="1" s="1"/>
  <c r="BX13" i="1"/>
  <c r="BX35" i="1" s="1"/>
  <c r="BX37" i="1" s="1"/>
  <c r="BI13" i="1"/>
  <c r="BI35" i="1" s="1"/>
  <c r="BI37" i="1" s="1"/>
  <c r="AS13" i="1"/>
  <c r="AS35" i="1" s="1"/>
  <c r="AS37" i="1" s="1"/>
  <c r="AC13" i="1"/>
  <c r="AC35" i="1" s="1"/>
  <c r="AC37" i="1" s="1"/>
  <c r="M13" i="1"/>
  <c r="M35" i="1" s="1"/>
  <c r="M37" i="1" s="1"/>
  <c r="EO13" i="1"/>
  <c r="EO35" i="1" s="1"/>
  <c r="EO37" i="1" s="1"/>
  <c r="EB13" i="1"/>
  <c r="EB35" i="1" s="1"/>
  <c r="EB37" i="1" s="1"/>
  <c r="DM13" i="1"/>
  <c r="DM35" i="1" s="1"/>
  <c r="DM37" i="1" s="1"/>
  <c r="CW13" i="1"/>
  <c r="CW35" i="1" s="1"/>
  <c r="CW37" i="1" s="1"/>
  <c r="CF13" i="1"/>
  <c r="CF35" i="1" s="1"/>
  <c r="CF37" i="1" s="1"/>
  <c r="BR13" i="1"/>
  <c r="BR35" i="1" s="1"/>
  <c r="BR37" i="1" s="1"/>
  <c r="BB13" i="1"/>
  <c r="BB35" i="1" s="1"/>
  <c r="BB37" i="1" s="1"/>
  <c r="AL13" i="1"/>
  <c r="AL35" i="1" s="1"/>
  <c r="AL37" i="1" s="1"/>
  <c r="V13" i="1"/>
  <c r="V35" i="1" s="1"/>
  <c r="V37" i="1" s="1"/>
  <c r="EU13" i="1"/>
  <c r="EU35" i="1" s="1"/>
  <c r="EU37" i="1" s="1"/>
  <c r="DR13" i="1"/>
  <c r="DR35" i="1" s="1"/>
  <c r="DR37" i="1" s="1"/>
  <c r="DC13" i="1"/>
  <c r="DC35" i="1" s="1"/>
  <c r="DC37" i="1" s="1"/>
  <c r="CM13" i="1"/>
  <c r="CM35" i="1" s="1"/>
  <c r="CM37" i="1" s="1"/>
  <c r="BH13" i="1"/>
  <c r="BH35" i="1" s="1"/>
  <c r="BH37" i="1" s="1"/>
  <c r="AB13" i="1"/>
  <c r="AB35" i="1" s="1"/>
  <c r="AB37" i="1" s="1"/>
  <c r="L13" i="1"/>
  <c r="L35" i="1" s="1"/>
  <c r="L37" i="1" s="1"/>
  <c r="EX13" i="1"/>
  <c r="EX35" i="1" s="1"/>
  <c r="EX37" i="1" s="1"/>
  <c r="DU13" i="1"/>
  <c r="DU35" i="1" s="1"/>
  <c r="DU37" i="1" s="1"/>
  <c r="CP13" i="1"/>
  <c r="CP35" i="1" s="1"/>
  <c r="CP37" i="1" s="1"/>
  <c r="AU13" i="1"/>
  <c r="AU35" i="1" s="1"/>
  <c r="AU37" i="1" s="1"/>
  <c r="EZ13" i="1"/>
  <c r="EZ35" i="1" s="1"/>
  <c r="EZ37" i="1" s="1"/>
  <c r="DW13" i="1"/>
  <c r="DW35" i="1" s="1"/>
  <c r="DW37" i="1" s="1"/>
  <c r="CR13" i="1"/>
  <c r="CR35" i="1" s="1"/>
  <c r="CR37" i="1" s="1"/>
  <c r="BM13" i="1"/>
  <c r="BM35" i="1" s="1"/>
  <c r="BM37" i="1" s="1"/>
  <c r="AG13" i="1"/>
  <c r="AG35" i="1" s="1"/>
  <c r="AG37" i="1" s="1"/>
  <c r="DA13" i="1"/>
  <c r="DA35" i="1" s="1"/>
  <c r="DA37" i="1" s="1"/>
  <c r="CJ13" i="1"/>
  <c r="CJ35" i="1" s="1"/>
  <c r="CJ37" i="1" s="1"/>
  <c r="BV13" i="1"/>
  <c r="BV35" i="1" s="1"/>
  <c r="BV37" i="1" s="1"/>
  <c r="Z13" i="1"/>
  <c r="Z35" i="1" s="1"/>
  <c r="Z37" i="1" s="1"/>
  <c r="FC13" i="1"/>
  <c r="FC35" i="1" s="1"/>
  <c r="FC37" i="1" s="1"/>
  <c r="EM13" i="1"/>
  <c r="EM35" i="1" s="1"/>
  <c r="EM37" i="1" s="1"/>
  <c r="DZ13" i="1"/>
  <c r="DZ35" i="1" s="1"/>
  <c r="DZ37" i="1" s="1"/>
  <c r="DK13" i="1"/>
  <c r="DK35" i="1" s="1"/>
  <c r="DK37" i="1" s="1"/>
  <c r="CU13" i="1"/>
  <c r="CU35" i="1" s="1"/>
  <c r="CU37" i="1" s="1"/>
  <c r="CD13" i="1"/>
  <c r="CD35" i="1" s="1"/>
  <c r="CD37" i="1" s="1"/>
  <c r="BP13" i="1"/>
  <c r="BP35" i="1" s="1"/>
  <c r="BP37" i="1" s="1"/>
  <c r="AZ13" i="1"/>
  <c r="AZ35" i="1" s="1"/>
  <c r="AZ37" i="1" s="1"/>
  <c r="AJ13" i="1"/>
  <c r="AJ35" i="1" s="1"/>
  <c r="AJ37" i="1" s="1"/>
  <c r="T13" i="1"/>
  <c r="T35" i="1" s="1"/>
  <c r="T37" i="1" s="1"/>
  <c r="EP13" i="1"/>
  <c r="EP35" i="1" s="1"/>
  <c r="EP37" i="1" s="1"/>
  <c r="DN13" i="1"/>
  <c r="DN35" i="1" s="1"/>
  <c r="DN37" i="1" s="1"/>
  <c r="CX13" i="1"/>
  <c r="CX35" i="1" s="1"/>
  <c r="CX37" i="1" s="1"/>
  <c r="CG13" i="1"/>
  <c r="CG35" i="1" s="1"/>
  <c r="CG37" i="1" s="1"/>
  <c r="BS13" i="1"/>
  <c r="BS35" i="1" s="1"/>
  <c r="BS37" i="1" s="1"/>
  <c r="BC13" i="1"/>
  <c r="BC35" i="1" s="1"/>
  <c r="BC37" i="1" s="1"/>
  <c r="AM13" i="1"/>
  <c r="W13" i="1"/>
  <c r="W35" i="1" s="1"/>
  <c r="W37" i="1" s="1"/>
  <c r="ER13" i="1"/>
  <c r="ER35" i="1" s="1"/>
  <c r="ER37" i="1" s="1"/>
  <c r="ED13" i="1"/>
  <c r="ED35" i="1" s="1"/>
  <c r="ED37" i="1" s="1"/>
  <c r="DP13" i="1"/>
  <c r="DP35" i="1" s="1"/>
  <c r="DP37" i="1" s="1"/>
  <c r="CZ13" i="1"/>
  <c r="CZ35" i="1" s="1"/>
  <c r="CZ37" i="1" s="1"/>
  <c r="CI13" i="1"/>
  <c r="CI35" i="1" s="1"/>
  <c r="CI37" i="1" s="1"/>
  <c r="BU13" i="1"/>
  <c r="BU35" i="1" s="1"/>
  <c r="BU37" i="1" s="1"/>
  <c r="BE13" i="1"/>
  <c r="BE35" i="1" s="1"/>
  <c r="BE37" i="1" s="1"/>
  <c r="AO13" i="1"/>
  <c r="AO35" i="1" s="1"/>
  <c r="AO37" i="1" s="1"/>
  <c r="Y13" i="1"/>
  <c r="Y35" i="1" s="1"/>
  <c r="Y37" i="1" s="1"/>
  <c r="J13" i="1"/>
  <c r="J35" i="1" s="1"/>
  <c r="J37" i="1" s="1"/>
  <c r="FA13" i="1"/>
  <c r="FA35" i="1" s="1"/>
  <c r="FA37" i="1" s="1"/>
  <c r="EL13" i="1"/>
  <c r="DX13" i="1"/>
  <c r="DX35" i="1" s="1"/>
  <c r="DX37" i="1" s="1"/>
  <c r="DI13" i="1"/>
  <c r="DI35" i="1" s="1"/>
  <c r="DI37" i="1" s="1"/>
  <c r="CS13" i="1"/>
  <c r="CS35" i="1" s="1"/>
  <c r="CS37" i="1" s="1"/>
  <c r="CB13" i="1"/>
  <c r="CB35" i="1" s="1"/>
  <c r="CB37" i="1" s="1"/>
  <c r="AX13" i="1"/>
  <c r="AX35" i="1" s="1"/>
  <c r="AX37" i="1" s="1"/>
  <c r="AH13" i="1"/>
  <c r="AH35" i="1" s="1"/>
  <c r="AH37" i="1" s="1"/>
  <c r="EY13" i="1"/>
  <c r="EY35" i="1" s="1"/>
  <c r="EY37" i="1" s="1"/>
  <c r="EJ13" i="1"/>
  <c r="EJ35" i="1" s="1"/>
  <c r="EJ37" i="1" s="1"/>
  <c r="DV13" i="1"/>
  <c r="DV35" i="1" s="1"/>
  <c r="DV37" i="1" s="1"/>
  <c r="DG13" i="1"/>
  <c r="DG35" i="1" s="1"/>
  <c r="DG37" i="1" s="1"/>
  <c r="CQ13" i="1"/>
  <c r="CQ35" i="1" s="1"/>
  <c r="CQ37" i="1" s="1"/>
  <c r="BL13" i="1"/>
  <c r="BL35" i="1" s="1"/>
  <c r="BL37" i="1" s="1"/>
  <c r="AV13" i="1"/>
  <c r="AV35" i="1" s="1"/>
  <c r="AV37" i="1" s="1"/>
  <c r="AF13" i="1"/>
  <c r="AF35" i="1" s="1"/>
  <c r="AF37" i="1" s="1"/>
  <c r="P13" i="1"/>
  <c r="FB13" i="1"/>
  <c r="FB35" i="1" s="1"/>
  <c r="FB37" i="1" s="1"/>
  <c r="DY13" i="1"/>
  <c r="DY35" i="1" s="1"/>
  <c r="DY37" i="1" s="1"/>
  <c r="DJ13" i="1"/>
  <c r="DJ35" i="1" s="1"/>
  <c r="DJ37" i="1" s="1"/>
  <c r="CT13" i="1"/>
  <c r="CT35" i="1" s="1"/>
  <c r="CT37" i="1" s="1"/>
  <c r="CC13" i="1"/>
  <c r="CC35" i="1" s="1"/>
  <c r="CC37" i="1" s="1"/>
  <c r="BO13" i="1"/>
  <c r="BO35" i="1" s="1"/>
  <c r="BO37" i="1" s="1"/>
  <c r="AY13" i="1"/>
  <c r="AY35" i="1" s="1"/>
  <c r="AY37" i="1" s="1"/>
  <c r="AI13" i="1"/>
  <c r="AI35" i="1" s="1"/>
  <c r="AI37" i="1" s="1"/>
  <c r="S13" i="1"/>
  <c r="S35" i="1" s="1"/>
  <c r="S37" i="1" s="1"/>
  <c r="EN13" i="1"/>
  <c r="EN35" i="1" s="1"/>
  <c r="EN37" i="1" s="1"/>
  <c r="EA13" i="1"/>
  <c r="EA35" i="1" s="1"/>
  <c r="EA37" i="1" s="1"/>
  <c r="DL13" i="1"/>
  <c r="DL35" i="1" s="1"/>
  <c r="DL37" i="1" s="1"/>
  <c r="CV13" i="1"/>
  <c r="CV35" i="1" s="1"/>
  <c r="CV37" i="1" s="1"/>
  <c r="CE13" i="1"/>
  <c r="CE35" i="1" s="1"/>
  <c r="CE37" i="1" s="1"/>
  <c r="BQ13" i="1"/>
  <c r="BQ35" i="1" s="1"/>
  <c r="BQ37" i="1" s="1"/>
  <c r="BA13" i="1"/>
  <c r="BA35" i="1" s="1"/>
  <c r="BA37" i="1" s="1"/>
  <c r="AK13" i="1"/>
  <c r="AK35" i="1" s="1"/>
  <c r="AK37" i="1" s="1"/>
  <c r="U13" i="1"/>
  <c r="U35" i="1" s="1"/>
  <c r="U37" i="1" s="1"/>
  <c r="EW13" i="1"/>
  <c r="EW35" i="1" s="1"/>
  <c r="EW37" i="1" s="1"/>
  <c r="EH13" i="1"/>
  <c r="EH35" i="1" s="1"/>
  <c r="EH37" i="1" s="1"/>
  <c r="DT13" i="1"/>
  <c r="DT35" i="1" s="1"/>
  <c r="DT37" i="1" s="1"/>
  <c r="DE13" i="1"/>
  <c r="DE35" i="1" s="1"/>
  <c r="DE37" i="1" s="1"/>
  <c r="CO13" i="1"/>
  <c r="CO35" i="1" s="1"/>
  <c r="CO37" i="1" s="1"/>
  <c r="BY13" i="1"/>
  <c r="BY35" i="1" s="1"/>
  <c r="BY37" i="1" s="1"/>
  <c r="BJ13" i="1"/>
  <c r="BJ35" i="1" s="1"/>
  <c r="BJ37" i="1" s="1"/>
  <c r="AT13" i="1"/>
  <c r="AD13" i="1"/>
  <c r="AD35" i="1" s="1"/>
  <c r="AD37" i="1" s="1"/>
  <c r="H35" i="1" l="1"/>
  <c r="H37" i="1" s="1"/>
  <c r="AT35" i="1"/>
  <c r="AT37" i="1" s="1"/>
  <c r="K35" i="1"/>
  <c r="K37" i="1" s="1"/>
  <c r="AM35" i="1"/>
  <c r="AM37" i="1" s="1"/>
  <c r="EL35" i="1"/>
  <c r="EL37" i="1" s="1"/>
  <c r="P35" i="1"/>
  <c r="P37" i="1" s="1"/>
  <c r="E35" i="1" l="1"/>
  <c r="G35" i="1"/>
  <c r="F35" i="1"/>
  <c r="E37" i="1"/>
  <c r="F37" i="1"/>
  <c r="G37" i="1"/>
  <c r="EZ38" i="1" l="1"/>
  <c r="EZ39" i="1" s="1"/>
  <c r="DX38" i="1"/>
  <c r="DX39" i="1" s="1"/>
  <c r="BQ38" i="1"/>
  <c r="BQ39" i="1" s="1"/>
  <c r="AE38" i="1"/>
  <c r="AE39" i="1" s="1"/>
  <c r="DO38" i="1"/>
  <c r="DO39" i="1" s="1"/>
  <c r="CS38" i="1"/>
  <c r="CS39" i="1" s="1"/>
  <c r="P38" i="1"/>
  <c r="P39" i="1" s="1"/>
  <c r="CN38" i="1"/>
  <c r="CN39" i="1" s="1"/>
  <c r="AY38" i="1"/>
  <c r="AY39" i="1" s="1"/>
  <c r="BI38" i="1"/>
  <c r="BI39" i="1" s="1"/>
  <c r="BY38" i="1"/>
  <c r="BY39" i="1" s="1"/>
  <c r="FB38" i="1"/>
  <c r="FB39" i="1" s="1"/>
  <c r="V38" i="1"/>
  <c r="V39" i="1" s="1"/>
  <c r="DD38" i="1"/>
  <c r="DD39" i="1" s="1"/>
  <c r="EG38" i="1"/>
  <c r="EG39" i="1" s="1"/>
  <c r="AO38" i="1"/>
  <c r="AO39" i="1" s="1"/>
  <c r="AG38" i="1"/>
  <c r="AG39" i="1" s="1"/>
  <c r="AX38" i="1"/>
  <c r="AX39" i="1" s="1"/>
  <c r="EB38" i="1"/>
  <c r="EB39" i="1" s="1"/>
  <c r="DI38" i="1"/>
  <c r="DI39" i="1" s="1"/>
  <c r="DK38" i="1"/>
  <c r="DK39" i="1" s="1"/>
  <c r="AT38" i="1"/>
  <c r="AT39" i="1" s="1"/>
  <c r="T38" i="1"/>
  <c r="T39" i="1" s="1"/>
  <c r="DZ38" i="1"/>
  <c r="DZ39" i="1" s="1"/>
  <c r="BC38" i="1"/>
  <c r="BC39" i="1" s="1"/>
  <c r="BE38" i="1"/>
  <c r="BE39" i="1" s="1"/>
  <c r="BN38" i="1"/>
  <c r="BN39" i="1" s="1"/>
  <c r="EI38" i="1"/>
  <c r="EI39" i="1" s="1"/>
  <c r="CV38" i="1"/>
  <c r="CV39" i="1" s="1"/>
  <c r="AV38" i="1"/>
  <c r="AV39" i="1" s="1"/>
  <c r="Z38" i="1"/>
  <c r="Z39" i="1" s="1"/>
  <c r="BU38" i="1"/>
  <c r="BU39" i="1" s="1"/>
  <c r="CZ38" i="1"/>
  <c r="CZ39" i="1" s="1"/>
  <c r="K38" i="1"/>
  <c r="K39" i="1" s="1"/>
  <c r="DQ38" i="1"/>
  <c r="DQ39" i="1" s="1"/>
  <c r="FC38" i="1"/>
  <c r="FC39" i="1" s="1"/>
  <c r="BR38" i="1"/>
  <c r="BR39" i="1" s="1"/>
  <c r="AR38" i="1"/>
  <c r="AR39" i="1" s="1"/>
  <c r="DJ38" i="1"/>
  <c r="DJ39" i="1" s="1"/>
  <c r="CG38" i="1"/>
  <c r="CG39" i="1" s="1"/>
  <c r="Y38" i="1"/>
  <c r="Y39" i="1" s="1"/>
  <c r="L38" i="1"/>
  <c r="L39" i="1" s="1"/>
  <c r="AS38" i="1"/>
  <c r="AS39" i="1" s="1"/>
  <c r="EA38" i="1"/>
  <c r="EA39" i="1" s="1"/>
  <c r="BD38" i="1"/>
  <c r="BD39" i="1" s="1"/>
  <c r="BF38" i="1"/>
  <c r="BF39" i="1" s="1"/>
  <c r="CY38" i="1"/>
  <c r="CY39" i="1" s="1"/>
  <c r="DH38" i="1"/>
  <c r="DH39" i="1" s="1"/>
  <c r="AA38" i="1"/>
  <c r="AA39" i="1" s="1"/>
  <c r="BV38" i="1"/>
  <c r="BV39" i="1" s="1"/>
  <c r="DE38" i="1"/>
  <c r="DE39" i="1" s="1"/>
  <c r="DL38" i="1"/>
  <c r="DL39" i="1" s="1"/>
  <c r="BP38" i="1"/>
  <c r="BP39" i="1" s="1"/>
  <c r="AD38" i="1"/>
  <c r="AD39" i="1" s="1"/>
  <c r="CW38" i="1"/>
  <c r="CW39" i="1" s="1"/>
  <c r="CJ38" i="1"/>
  <c r="CJ39" i="1" s="1"/>
  <c r="AJ38" i="1"/>
  <c r="AJ39" i="1" s="1"/>
  <c r="BX38" i="1"/>
  <c r="BX39" i="1" s="1"/>
  <c r="DF38" i="1"/>
  <c r="DF39" i="1" s="1"/>
  <c r="AB38" i="1"/>
  <c r="AB39" i="1" s="1"/>
  <c r="DN38" i="1"/>
  <c r="DN39" i="1" s="1"/>
  <c r="CB38" i="1"/>
  <c r="CB39" i="1" s="1"/>
  <c r="EY38" i="1"/>
  <c r="EY39" i="1" s="1"/>
  <c r="DP38" i="1"/>
  <c r="DP39" i="1" s="1"/>
  <c r="AI38" i="1"/>
  <c r="AI39" i="1" s="1"/>
  <c r="ES38" i="1"/>
  <c r="ES39" i="1" s="1"/>
  <c r="ED38" i="1"/>
  <c r="ED39" i="1" s="1"/>
  <c r="M38" i="1"/>
  <c r="M39" i="1" s="1"/>
  <c r="EN38" i="1"/>
  <c r="EN39" i="1" s="1"/>
  <c r="CT38" i="1"/>
  <c r="CT39" i="1" s="1"/>
  <c r="BB38" i="1"/>
  <c r="BB39" i="1" s="1"/>
  <c r="DM38" i="1"/>
  <c r="DM39" i="1" s="1"/>
  <c r="DR38" i="1"/>
  <c r="DR39" i="1" s="1"/>
  <c r="BH38" i="1"/>
  <c r="BH39" i="1" s="1"/>
  <c r="EM38" i="1"/>
  <c r="EM39" i="1" s="1"/>
  <c r="W38" i="1"/>
  <c r="W39" i="1" s="1"/>
  <c r="AZ38" i="1"/>
  <c r="AZ39" i="1" s="1"/>
  <c r="BZ38" i="1"/>
  <c r="BZ39" i="1" s="1"/>
  <c r="S38" i="1"/>
  <c r="S39" i="1" s="1"/>
  <c r="AH38" i="1"/>
  <c r="AH39" i="1" s="1"/>
  <c r="EK38" i="1"/>
  <c r="EK39" i="1" s="1"/>
  <c r="BG38" i="1"/>
  <c r="BG39" i="1" s="1"/>
  <c r="FA38" i="1"/>
  <c r="FA39" i="1" s="1"/>
  <c r="AW38" i="1"/>
  <c r="AW39" i="1" s="1"/>
  <c r="DC38" i="1"/>
  <c r="DC39" i="1" s="1"/>
  <c r="EQ38" i="1"/>
  <c r="EQ39" i="1" s="1"/>
  <c r="DY38" i="1"/>
  <c r="DY39" i="1" s="1"/>
  <c r="CF38" i="1"/>
  <c r="CF39" i="1" s="1"/>
  <c r="DT38" i="1"/>
  <c r="DT39" i="1" s="1"/>
  <c r="EU38" i="1"/>
  <c r="EU39" i="1" s="1"/>
  <c r="CD38" i="1"/>
  <c r="CD39" i="1" s="1"/>
  <c r="EL38" i="1"/>
  <c r="EL39" i="1" s="1"/>
  <c r="AM38" i="1"/>
  <c r="AM39" i="1" s="1"/>
  <c r="BM38" i="1"/>
  <c r="BM39" i="1" s="1"/>
  <c r="U38" i="1"/>
  <c r="U39" i="1" s="1"/>
  <c r="AK38" i="1"/>
  <c r="AK39" i="1" s="1"/>
  <c r="AQ38" i="1"/>
  <c r="AQ39" i="1" s="1"/>
  <c r="CR38" i="1"/>
  <c r="CR39" i="1" s="1"/>
  <c r="ER38" i="1"/>
  <c r="ER39" i="1" s="1"/>
  <c r="BO38" i="1"/>
  <c r="BO39" i="1" s="1"/>
  <c r="AC38" i="1"/>
  <c r="AC39" i="1" s="1"/>
  <c r="EC38" i="1"/>
  <c r="EC39" i="1" s="1"/>
  <c r="EF38" i="1"/>
  <c r="EF39" i="1" s="1"/>
  <c r="CQ38" i="1"/>
  <c r="CQ39" i="1" s="1"/>
  <c r="ET38" i="1"/>
  <c r="ET39" i="1" s="1"/>
  <c r="DS38" i="1"/>
  <c r="DS39" i="1" s="1"/>
  <c r="EH38" i="1"/>
  <c r="EH39" i="1" s="1"/>
  <c r="Q38" i="1"/>
  <c r="Q39" i="1" s="1"/>
  <c r="N38" i="1"/>
  <c r="N39" i="1" s="1"/>
  <c r="BK38" i="1"/>
  <c r="BK39" i="1" s="1"/>
  <c r="CL38" i="1"/>
  <c r="CL39" i="1" s="1"/>
  <c r="BJ38" i="1"/>
  <c r="BJ39" i="1" s="1"/>
  <c r="CI38" i="1"/>
  <c r="CI39" i="1" s="1"/>
  <c r="DA38" i="1"/>
  <c r="DA39" i="1" s="1"/>
  <c r="R38" i="1"/>
  <c r="R39" i="1" s="1"/>
  <c r="BS38" i="1"/>
  <c r="BS39" i="1" s="1"/>
  <c r="BW38" i="1"/>
  <c r="BW39" i="1" s="1"/>
  <c r="BA38" i="1"/>
  <c r="BA39" i="1" s="1"/>
  <c r="CC38" i="1"/>
  <c r="CC39" i="1" s="1"/>
  <c r="EJ38" i="1"/>
  <c r="EJ39" i="1" s="1"/>
  <c r="EV38" i="1"/>
  <c r="EV39" i="1" s="1"/>
  <c r="EO38" i="1"/>
  <c r="EO39" i="1" s="1"/>
  <c r="CA38" i="1"/>
  <c r="CA39" i="1" s="1"/>
  <c r="EE38" i="1"/>
  <c r="EE39" i="1" s="1"/>
  <c r="AL38" i="1"/>
  <c r="AL39" i="1" s="1"/>
  <c r="CO38" i="1"/>
  <c r="CO39" i="1" s="1"/>
  <c r="DV38" i="1"/>
  <c r="DV39" i="1" s="1"/>
  <c r="J38" i="1"/>
  <c r="J39" i="1" s="1"/>
  <c r="AP38" i="1"/>
  <c r="AP39" i="1" s="1"/>
  <c r="CU38" i="1"/>
  <c r="CU39" i="1" s="1"/>
  <c r="CK38" i="1"/>
  <c r="CK39" i="1" s="1"/>
  <c r="CM38" i="1"/>
  <c r="CM39" i="1" s="1"/>
  <c r="DB38" i="1"/>
  <c r="DB39" i="1" s="1"/>
  <c r="DW38" i="1"/>
  <c r="DW39" i="1" s="1"/>
  <c r="CE38" i="1"/>
  <c r="CE39" i="1" s="1"/>
  <c r="O38" i="1"/>
  <c r="O39" i="1" s="1"/>
  <c r="EW38" i="1"/>
  <c r="EW39" i="1" s="1"/>
  <c r="DG38" i="1"/>
  <c r="DG39" i="1" s="1"/>
  <c r="AU38" i="1"/>
  <c r="AU39" i="1" s="1"/>
  <c r="BL38" i="1"/>
  <c r="BL39" i="1" s="1"/>
  <c r="EP38" i="1"/>
  <c r="EP39" i="1" s="1"/>
  <c r="AN38" i="1"/>
  <c r="AN39" i="1" s="1"/>
  <c r="I38" i="1"/>
  <c r="I39" i="1" s="1"/>
  <c r="CP38" i="1"/>
  <c r="CP39" i="1" s="1"/>
  <c r="AF38" i="1"/>
  <c r="AF39" i="1" s="1"/>
  <c r="CH38" i="1"/>
  <c r="CH39" i="1" s="1"/>
  <c r="DU38" i="1"/>
  <c r="DU39" i="1" s="1"/>
  <c r="BT38" i="1"/>
  <c r="BT39" i="1" s="1"/>
  <c r="X38" i="1"/>
  <c r="X39" i="1" s="1"/>
  <c r="EX38" i="1"/>
  <c r="EX39" i="1" s="1"/>
  <c r="CX38" i="1"/>
  <c r="CX39" i="1" s="1"/>
  <c r="H38" i="1"/>
  <c r="H39" i="1" s="1"/>
  <c r="FA45" i="1" l="1"/>
  <c r="DD45" i="1"/>
  <c r="AF45" i="1"/>
  <c r="DG45" i="1"/>
  <c r="CU45" i="1"/>
  <c r="AC45" i="1"/>
  <c r="BP45" i="1"/>
  <c r="AR45" i="1"/>
  <c r="Z45" i="1"/>
  <c r="CN45" i="1"/>
  <c r="H45" i="1"/>
  <c r="CP45" i="1"/>
  <c r="AP45" i="1"/>
  <c r="EV45" i="1"/>
  <c r="R45" i="1"/>
  <c r="AB45" i="1"/>
  <c r="DL45" i="1"/>
  <c r="BD45" i="1"/>
  <c r="BR45" i="1"/>
  <c r="AV45" i="1"/>
  <c r="P45" i="1"/>
  <c r="CS45" i="1"/>
  <c r="CE45" i="1"/>
  <c r="ES45" i="1"/>
  <c r="AS45" i="1"/>
  <c r="CC45" i="1"/>
  <c r="BJ45" i="1"/>
  <c r="DR45" i="1"/>
  <c r="AJ45" i="1"/>
  <c r="DQ45" i="1"/>
  <c r="DI45" i="1"/>
  <c r="FB45" i="1"/>
  <c r="EP45" i="1"/>
  <c r="DB45" i="1"/>
  <c r="AL45" i="1"/>
  <c r="CL45" i="1"/>
  <c r="CQ45" i="1"/>
  <c r="CF45" i="1"/>
  <c r="DP45" i="1"/>
  <c r="CJ45" i="1"/>
  <c r="BE45" i="1"/>
  <c r="BY45" i="1"/>
  <c r="BQ45" i="1"/>
  <c r="CX45" i="1"/>
  <c r="CD45" i="1"/>
  <c r="I45" i="1"/>
  <c r="BV45" i="1"/>
  <c r="CO45" i="1"/>
  <c r="DU45" i="1"/>
  <c r="BL45" i="1"/>
  <c r="EF45" i="1"/>
  <c r="U45" i="1"/>
  <c r="BB45" i="1"/>
  <c r="EY45" i="1"/>
  <c r="DH45" i="1"/>
  <c r="CZ45" i="1"/>
  <c r="BI45" i="1"/>
  <c r="J45" i="1"/>
  <c r="EM45" i="1"/>
  <c r="CV45" i="1"/>
  <c r="EX45" i="1"/>
  <c r="DV45" i="1"/>
  <c r="AU45" i="1"/>
  <c r="N45" i="1"/>
  <c r="EC45" i="1"/>
  <c r="BM45" i="1"/>
  <c r="EQ45" i="1"/>
  <c r="CB45" i="1"/>
  <c r="CY45" i="1"/>
  <c r="DJ45" i="1"/>
  <c r="AG45" i="1"/>
  <c r="J47" i="1"/>
  <c r="J48" i="1"/>
  <c r="J50" i="1"/>
  <c r="J43" i="1"/>
  <c r="J40" i="1"/>
  <c r="J42" i="1"/>
  <c r="J46" i="1"/>
  <c r="J41" i="1"/>
  <c r="J51" i="1"/>
  <c r="ER51" i="1"/>
  <c r="ER47" i="1"/>
  <c r="ER48" i="1"/>
  <c r="ER50" i="1"/>
  <c r="ER46" i="1"/>
  <c r="ER43" i="1"/>
  <c r="ER42" i="1"/>
  <c r="ER41" i="1"/>
  <c r="EA48" i="1"/>
  <c r="EA47" i="1"/>
  <c r="EA50" i="1"/>
  <c r="EA51" i="1"/>
  <c r="EA43" i="1"/>
  <c r="EA41" i="1"/>
  <c r="EA46" i="1"/>
  <c r="EA42" i="1"/>
  <c r="AF50" i="1"/>
  <c r="AF47" i="1"/>
  <c r="AF46" i="1"/>
  <c r="AF41" i="1"/>
  <c r="AF48" i="1"/>
  <c r="AF51" i="1"/>
  <c r="AF42" i="1"/>
  <c r="AF40" i="1"/>
  <c r="AF43" i="1"/>
  <c r="DG48" i="1"/>
  <c r="DG47" i="1"/>
  <c r="DG42" i="1"/>
  <c r="DG51" i="1"/>
  <c r="DG46" i="1"/>
  <c r="DG43" i="1"/>
  <c r="DG41" i="1"/>
  <c r="DG50" i="1"/>
  <c r="DG40" i="1"/>
  <c r="CU46" i="1"/>
  <c r="CU42" i="1"/>
  <c r="CU50" i="1"/>
  <c r="CU51" i="1"/>
  <c r="CU43" i="1"/>
  <c r="CU48" i="1"/>
  <c r="CU47" i="1"/>
  <c r="CU40" i="1"/>
  <c r="CU41" i="1"/>
  <c r="EO50" i="1"/>
  <c r="EO43" i="1"/>
  <c r="EO51" i="1"/>
  <c r="EO46" i="1"/>
  <c r="EO41" i="1"/>
  <c r="EO42" i="1"/>
  <c r="EO47" i="1"/>
  <c r="EO48" i="1"/>
  <c r="BS51" i="1"/>
  <c r="BS43" i="1"/>
  <c r="BS46" i="1"/>
  <c r="BS47" i="1"/>
  <c r="BS48" i="1"/>
  <c r="BS50" i="1"/>
  <c r="BS41" i="1"/>
  <c r="BS42" i="1"/>
  <c r="AC46" i="1"/>
  <c r="AC50" i="1"/>
  <c r="AC47" i="1"/>
  <c r="AC51" i="1"/>
  <c r="AC48" i="1"/>
  <c r="AC43" i="1"/>
  <c r="AC41" i="1"/>
  <c r="AC42" i="1"/>
  <c r="AC40" i="1"/>
  <c r="AM43" i="1"/>
  <c r="AM47" i="1"/>
  <c r="AM46" i="1"/>
  <c r="AM51" i="1"/>
  <c r="AM42" i="1"/>
  <c r="AM50" i="1"/>
  <c r="AM48" i="1"/>
  <c r="AM41" i="1"/>
  <c r="DC51" i="1"/>
  <c r="DC46" i="1"/>
  <c r="DC42" i="1"/>
  <c r="DC50" i="1"/>
  <c r="DC47" i="1"/>
  <c r="DC48" i="1"/>
  <c r="DC41" i="1"/>
  <c r="DC43" i="1"/>
  <c r="AZ50" i="1"/>
  <c r="AZ47" i="1"/>
  <c r="AZ48" i="1"/>
  <c r="AZ51" i="1"/>
  <c r="AZ43" i="1"/>
  <c r="AZ41" i="1"/>
  <c r="AZ42" i="1"/>
  <c r="AZ46" i="1"/>
  <c r="EN48" i="1"/>
  <c r="EN51" i="1"/>
  <c r="EN47" i="1"/>
  <c r="EN42" i="1"/>
  <c r="EN46" i="1"/>
  <c r="EN41" i="1"/>
  <c r="EN50" i="1"/>
  <c r="EN43" i="1"/>
  <c r="DN48" i="1"/>
  <c r="DN47" i="1"/>
  <c r="DN43" i="1"/>
  <c r="DN41" i="1"/>
  <c r="DN50" i="1"/>
  <c r="DN46" i="1"/>
  <c r="DN42" i="1"/>
  <c r="DN51" i="1"/>
  <c r="BP50" i="1"/>
  <c r="BP47" i="1"/>
  <c r="BP51" i="1"/>
  <c r="BP46" i="1"/>
  <c r="BP48" i="1"/>
  <c r="BP42" i="1"/>
  <c r="BP41" i="1"/>
  <c r="BP43" i="1"/>
  <c r="BP40" i="1"/>
  <c r="BF51" i="1"/>
  <c r="BF48" i="1"/>
  <c r="BF47" i="1"/>
  <c r="BF42" i="1"/>
  <c r="BF46" i="1"/>
  <c r="BF43" i="1"/>
  <c r="BF50" i="1"/>
  <c r="BF41" i="1"/>
  <c r="AR50" i="1"/>
  <c r="AR51" i="1"/>
  <c r="AR47" i="1"/>
  <c r="AR48" i="1"/>
  <c r="AR40" i="1"/>
  <c r="AR42" i="1"/>
  <c r="AR41" i="1"/>
  <c r="AR43" i="1"/>
  <c r="AR46" i="1"/>
  <c r="Z51" i="1"/>
  <c r="Z50" i="1"/>
  <c r="Z42" i="1"/>
  <c r="Z47" i="1"/>
  <c r="Z40" i="1"/>
  <c r="Z48" i="1"/>
  <c r="Z43" i="1"/>
  <c r="Z46" i="1"/>
  <c r="Z41" i="1"/>
  <c r="T50" i="1"/>
  <c r="T51" i="1"/>
  <c r="T47" i="1"/>
  <c r="T46" i="1"/>
  <c r="T48" i="1"/>
  <c r="T42" i="1"/>
  <c r="T41" i="1"/>
  <c r="T43" i="1"/>
  <c r="AO50" i="1"/>
  <c r="AO48" i="1"/>
  <c r="AO46" i="1"/>
  <c r="AO51" i="1"/>
  <c r="AO43" i="1"/>
  <c r="AO47" i="1"/>
  <c r="AO42" i="1"/>
  <c r="AO41" i="1"/>
  <c r="CN48" i="1"/>
  <c r="CN51" i="1"/>
  <c r="CN47" i="1"/>
  <c r="CN46" i="1"/>
  <c r="CN40" i="1"/>
  <c r="CN43" i="1"/>
  <c r="CN50" i="1"/>
  <c r="CN41" i="1"/>
  <c r="CN42" i="1"/>
  <c r="H46" i="1"/>
  <c r="H50" i="1"/>
  <c r="H43" i="1"/>
  <c r="H41" i="1"/>
  <c r="H51" i="1"/>
  <c r="H47" i="1"/>
  <c r="H48" i="1"/>
  <c r="H42" i="1"/>
  <c r="H40" i="1"/>
  <c r="CP50" i="1"/>
  <c r="CP46" i="1"/>
  <c r="CP41" i="1"/>
  <c r="CP48" i="1"/>
  <c r="CP51" i="1"/>
  <c r="CP43" i="1"/>
  <c r="CP42" i="1"/>
  <c r="CP40" i="1"/>
  <c r="CP47" i="1"/>
  <c r="EW48" i="1"/>
  <c r="EW50" i="1"/>
  <c r="EW43" i="1"/>
  <c r="EW47" i="1"/>
  <c r="EW51" i="1"/>
  <c r="EW42" i="1"/>
  <c r="EW41" i="1"/>
  <c r="EW46" i="1"/>
  <c r="AP51" i="1"/>
  <c r="AP47" i="1"/>
  <c r="AP42" i="1"/>
  <c r="AP46" i="1"/>
  <c r="AP41" i="1"/>
  <c r="AP50" i="1"/>
  <c r="AP48" i="1"/>
  <c r="AP43" i="1"/>
  <c r="AP40" i="1"/>
  <c r="EV48" i="1"/>
  <c r="EV46" i="1"/>
  <c r="EV40" i="1"/>
  <c r="EV51" i="1"/>
  <c r="EV47" i="1"/>
  <c r="EV50" i="1"/>
  <c r="EV41" i="1"/>
  <c r="EV43" i="1"/>
  <c r="EV42" i="1"/>
  <c r="R51" i="1"/>
  <c r="R47" i="1"/>
  <c r="R42" i="1"/>
  <c r="R46" i="1"/>
  <c r="R50" i="1"/>
  <c r="R48" i="1"/>
  <c r="R43" i="1"/>
  <c r="R41" i="1"/>
  <c r="R40" i="1"/>
  <c r="Q48" i="1"/>
  <c r="Q50" i="1"/>
  <c r="Q51" i="1"/>
  <c r="Q47" i="1"/>
  <c r="Q46" i="1"/>
  <c r="Q43" i="1"/>
  <c r="Q42" i="1"/>
  <c r="Q41" i="1"/>
  <c r="BO48" i="1"/>
  <c r="BO51" i="1"/>
  <c r="BO47" i="1"/>
  <c r="BO50" i="1"/>
  <c r="BO42" i="1"/>
  <c r="BO43" i="1"/>
  <c r="BO41" i="1"/>
  <c r="BO46" i="1"/>
  <c r="EL48" i="1"/>
  <c r="EL50" i="1"/>
  <c r="EL47" i="1"/>
  <c r="EL43" i="1"/>
  <c r="EL51" i="1"/>
  <c r="EL46" i="1"/>
  <c r="EL42" i="1"/>
  <c r="EL41" i="1"/>
  <c r="AW48" i="1"/>
  <c r="AW47" i="1"/>
  <c r="AW50" i="1"/>
  <c r="AW46" i="1"/>
  <c r="AW42" i="1"/>
  <c r="AW43" i="1"/>
  <c r="AW41" i="1"/>
  <c r="AW51" i="1"/>
  <c r="W50" i="1"/>
  <c r="W47" i="1"/>
  <c r="W43" i="1"/>
  <c r="W46" i="1"/>
  <c r="W48" i="1"/>
  <c r="W41" i="1"/>
  <c r="W42" i="1"/>
  <c r="W51" i="1"/>
  <c r="M50" i="1"/>
  <c r="M46" i="1"/>
  <c r="M47" i="1"/>
  <c r="M48" i="1"/>
  <c r="M51" i="1"/>
  <c r="M42" i="1"/>
  <c r="M41" i="1"/>
  <c r="M43" i="1"/>
  <c r="AB50" i="1"/>
  <c r="AB48" i="1"/>
  <c r="AB43" i="1"/>
  <c r="AB51" i="1"/>
  <c r="AB47" i="1"/>
  <c r="AB46" i="1"/>
  <c r="AB42" i="1"/>
  <c r="AB41" i="1"/>
  <c r="AB40" i="1"/>
  <c r="DL48" i="1"/>
  <c r="DL50" i="1"/>
  <c r="DL51" i="1"/>
  <c r="DL40" i="1"/>
  <c r="DL46" i="1"/>
  <c r="DL41" i="1"/>
  <c r="DL47" i="1"/>
  <c r="DL43" i="1"/>
  <c r="DL42" i="1"/>
  <c r="BD51" i="1"/>
  <c r="BD50" i="1"/>
  <c r="BD43" i="1"/>
  <c r="BD41" i="1"/>
  <c r="BD48" i="1"/>
  <c r="BD47" i="1"/>
  <c r="BD46" i="1"/>
  <c r="BD40" i="1"/>
  <c r="BD42" i="1"/>
  <c r="BR48" i="1"/>
  <c r="BR51" i="1"/>
  <c r="BR40" i="1"/>
  <c r="BR47" i="1"/>
  <c r="BR46" i="1"/>
  <c r="BR43" i="1"/>
  <c r="BR41" i="1"/>
  <c r="BR50" i="1"/>
  <c r="BR42" i="1"/>
  <c r="AV48" i="1"/>
  <c r="AV46" i="1"/>
  <c r="AV41" i="1"/>
  <c r="AV50" i="1"/>
  <c r="AV47" i="1"/>
  <c r="AV51" i="1"/>
  <c r="AV42" i="1"/>
  <c r="AV43" i="1"/>
  <c r="AV40" i="1"/>
  <c r="AT48" i="1"/>
  <c r="AT51" i="1"/>
  <c r="AT43" i="1"/>
  <c r="AT47" i="1"/>
  <c r="AT50" i="1"/>
  <c r="AT41" i="1"/>
  <c r="AT46" i="1"/>
  <c r="AT42" i="1"/>
  <c r="EG48" i="1"/>
  <c r="EG50" i="1"/>
  <c r="EG51" i="1"/>
  <c r="EG46" i="1"/>
  <c r="EG47" i="1"/>
  <c r="EG42" i="1"/>
  <c r="EG41" i="1"/>
  <c r="EG43" i="1"/>
  <c r="P51" i="1"/>
  <c r="P48" i="1"/>
  <c r="P41" i="1"/>
  <c r="P47" i="1"/>
  <c r="P46" i="1"/>
  <c r="P43" i="1"/>
  <c r="P50" i="1"/>
  <c r="P42" i="1"/>
  <c r="P40" i="1"/>
  <c r="CX48" i="1"/>
  <c r="CX47" i="1"/>
  <c r="CX42" i="1"/>
  <c r="CX41" i="1"/>
  <c r="CX50" i="1"/>
  <c r="CX43" i="1"/>
  <c r="CX40" i="1"/>
  <c r="CX46" i="1"/>
  <c r="CX51" i="1"/>
  <c r="CD50" i="1"/>
  <c r="CD47" i="1"/>
  <c r="CD48" i="1"/>
  <c r="CD46" i="1"/>
  <c r="CD43" i="1"/>
  <c r="CD51" i="1"/>
  <c r="CD40" i="1"/>
  <c r="CD42" i="1"/>
  <c r="CD41" i="1"/>
  <c r="ED51" i="1"/>
  <c r="ED50" i="1"/>
  <c r="ED47" i="1"/>
  <c r="ED43" i="1"/>
  <c r="ED46" i="1"/>
  <c r="ED48" i="1"/>
  <c r="ED42" i="1"/>
  <c r="ED41" i="1"/>
  <c r="CS51" i="1"/>
  <c r="CS48" i="1"/>
  <c r="CS47" i="1"/>
  <c r="CS50" i="1"/>
  <c r="CS42" i="1"/>
  <c r="CS40" i="1"/>
  <c r="CS41" i="1"/>
  <c r="CS43" i="1"/>
  <c r="CS46" i="1"/>
  <c r="CE48" i="1"/>
  <c r="CE46" i="1"/>
  <c r="CE42" i="1"/>
  <c r="CE50" i="1"/>
  <c r="CE47" i="1"/>
  <c r="CE51" i="1"/>
  <c r="CE41" i="1"/>
  <c r="CE43" i="1"/>
  <c r="CE40" i="1"/>
  <c r="CI51" i="1"/>
  <c r="CI46" i="1"/>
  <c r="CI50" i="1"/>
  <c r="CI47" i="1"/>
  <c r="CI48" i="1"/>
  <c r="CI42" i="1"/>
  <c r="CI41" i="1"/>
  <c r="CI43" i="1"/>
  <c r="EU46" i="1"/>
  <c r="EU42" i="1"/>
  <c r="EU50" i="1"/>
  <c r="EU47" i="1"/>
  <c r="EU43" i="1"/>
  <c r="EU48" i="1"/>
  <c r="EU41" i="1"/>
  <c r="EU51" i="1"/>
  <c r="ES51" i="1"/>
  <c r="ES50" i="1"/>
  <c r="ES47" i="1"/>
  <c r="ES48" i="1"/>
  <c r="ES42" i="1"/>
  <c r="ES41" i="1"/>
  <c r="ES43" i="1"/>
  <c r="ES40" i="1"/>
  <c r="ES46" i="1"/>
  <c r="AS50" i="1"/>
  <c r="AS46" i="1"/>
  <c r="AS48" i="1"/>
  <c r="AS51" i="1"/>
  <c r="AS43" i="1"/>
  <c r="AS42" i="1"/>
  <c r="AS41" i="1"/>
  <c r="AS40" i="1"/>
  <c r="AS47" i="1"/>
  <c r="DK51" i="1"/>
  <c r="DK46" i="1"/>
  <c r="DK42" i="1"/>
  <c r="DK48" i="1"/>
  <c r="DK50" i="1"/>
  <c r="DK43" i="1"/>
  <c r="DK41" i="1"/>
  <c r="DK47" i="1"/>
  <c r="X50" i="1"/>
  <c r="X51" i="1"/>
  <c r="X41" i="1"/>
  <c r="X48" i="1"/>
  <c r="X42" i="1"/>
  <c r="X46" i="1"/>
  <c r="X43" i="1"/>
  <c r="X47" i="1"/>
  <c r="CO48" i="1"/>
  <c r="CO47" i="1"/>
  <c r="CO43" i="1"/>
  <c r="CO42" i="1"/>
  <c r="CO50" i="1"/>
  <c r="CO46" i="1"/>
  <c r="CO51" i="1"/>
  <c r="CO41" i="1"/>
  <c r="CO40" i="1"/>
  <c r="ET50" i="1"/>
  <c r="ET47" i="1"/>
  <c r="ET48" i="1"/>
  <c r="ET43" i="1"/>
  <c r="ET46" i="1"/>
  <c r="ET51" i="1"/>
  <c r="ET42" i="1"/>
  <c r="ET41" i="1"/>
  <c r="EK51" i="1"/>
  <c r="EK50" i="1"/>
  <c r="EK43" i="1"/>
  <c r="EK48" i="1"/>
  <c r="EK42" i="1"/>
  <c r="EK41" i="1"/>
  <c r="EK47" i="1"/>
  <c r="EK46" i="1"/>
  <c r="AJ50" i="1"/>
  <c r="AJ47" i="1"/>
  <c r="AJ51" i="1"/>
  <c r="AJ48" i="1"/>
  <c r="AJ41" i="1"/>
  <c r="AJ40" i="1"/>
  <c r="AJ42" i="1"/>
  <c r="AJ43" i="1"/>
  <c r="AJ46" i="1"/>
  <c r="DQ50" i="1"/>
  <c r="DQ47" i="1"/>
  <c r="DQ46" i="1"/>
  <c r="DQ51" i="1"/>
  <c r="DQ41" i="1"/>
  <c r="DQ43" i="1"/>
  <c r="DQ48" i="1"/>
  <c r="DQ42" i="1"/>
  <c r="DQ40" i="1"/>
  <c r="FB50" i="1"/>
  <c r="FB47" i="1"/>
  <c r="FB51" i="1"/>
  <c r="FB48" i="1"/>
  <c r="FB43" i="1"/>
  <c r="FB46" i="1"/>
  <c r="FB40" i="1"/>
  <c r="FB41" i="1"/>
  <c r="FB42" i="1"/>
  <c r="BT41" i="1"/>
  <c r="BT50" i="1"/>
  <c r="BT48" i="1"/>
  <c r="BT51" i="1"/>
  <c r="BT46" i="1"/>
  <c r="BT47" i="1"/>
  <c r="BT43" i="1"/>
  <c r="BT42" i="1"/>
  <c r="EP47" i="1"/>
  <c r="EP50" i="1"/>
  <c r="EP41" i="1"/>
  <c r="EP48" i="1"/>
  <c r="EP51" i="1"/>
  <c r="EP42" i="1"/>
  <c r="EP40" i="1"/>
  <c r="EP43" i="1"/>
  <c r="EP46" i="1"/>
  <c r="DB50" i="1"/>
  <c r="DB51" i="1"/>
  <c r="DB47" i="1"/>
  <c r="DB48" i="1"/>
  <c r="DB40" i="1"/>
  <c r="DB43" i="1"/>
  <c r="DB41" i="1"/>
  <c r="DB42" i="1"/>
  <c r="DB46" i="1"/>
  <c r="AL48" i="1"/>
  <c r="AL50" i="1"/>
  <c r="AL40" i="1"/>
  <c r="AL47" i="1"/>
  <c r="AL51" i="1"/>
  <c r="AL43" i="1"/>
  <c r="AL46" i="1"/>
  <c r="AL42" i="1"/>
  <c r="AL41" i="1"/>
  <c r="CL50" i="1"/>
  <c r="CL47" i="1"/>
  <c r="CL51" i="1"/>
  <c r="CL43" i="1"/>
  <c r="CL48" i="1"/>
  <c r="CL46" i="1"/>
  <c r="CL41" i="1"/>
  <c r="CL40" i="1"/>
  <c r="CL42" i="1"/>
  <c r="CQ50" i="1"/>
  <c r="CQ51" i="1"/>
  <c r="CQ48" i="1"/>
  <c r="CQ47" i="1"/>
  <c r="CQ41" i="1"/>
  <c r="CQ46" i="1"/>
  <c r="CQ43" i="1"/>
  <c r="CQ42" i="1"/>
  <c r="CQ40" i="1"/>
  <c r="AK48" i="1"/>
  <c r="AK46" i="1"/>
  <c r="AK47" i="1"/>
  <c r="AK43" i="1"/>
  <c r="AK50" i="1"/>
  <c r="AK51" i="1"/>
  <c r="AK41" i="1"/>
  <c r="AK42" i="1"/>
  <c r="CF48" i="1"/>
  <c r="CF50" i="1"/>
  <c r="CF47" i="1"/>
  <c r="CF42" i="1"/>
  <c r="CF40" i="1"/>
  <c r="CF51" i="1"/>
  <c r="CF41" i="1"/>
  <c r="CF43" i="1"/>
  <c r="CF46" i="1"/>
  <c r="AH51" i="1"/>
  <c r="AH50" i="1"/>
  <c r="AH48" i="1"/>
  <c r="AH42" i="1"/>
  <c r="AH47" i="1"/>
  <c r="AH46" i="1"/>
  <c r="AH41" i="1"/>
  <c r="AH43" i="1"/>
  <c r="DM51" i="1"/>
  <c r="DM43" i="1"/>
  <c r="DM47" i="1"/>
  <c r="DM48" i="1"/>
  <c r="DM46" i="1"/>
  <c r="DM41" i="1"/>
  <c r="DM50" i="1"/>
  <c r="DM42" i="1"/>
  <c r="DP51" i="1"/>
  <c r="DP48" i="1"/>
  <c r="DP47" i="1"/>
  <c r="DP42" i="1"/>
  <c r="DP50" i="1"/>
  <c r="DP46" i="1"/>
  <c r="DP43" i="1"/>
  <c r="DP41" i="1"/>
  <c r="DP40" i="1"/>
  <c r="CJ51" i="1"/>
  <c r="CJ48" i="1"/>
  <c r="CJ47" i="1"/>
  <c r="CJ50" i="1"/>
  <c r="CJ40" i="1"/>
  <c r="CJ42" i="1"/>
  <c r="CJ46" i="1"/>
  <c r="CJ43" i="1"/>
  <c r="CJ41" i="1"/>
  <c r="AA48" i="1"/>
  <c r="AA47" i="1"/>
  <c r="AA50" i="1"/>
  <c r="AA46" i="1"/>
  <c r="AA43" i="1"/>
  <c r="AA51" i="1"/>
  <c r="AA42" i="1"/>
  <c r="AA41" i="1"/>
  <c r="Y51" i="1"/>
  <c r="Y48" i="1"/>
  <c r="Y50" i="1"/>
  <c r="Y47" i="1"/>
  <c r="Y43" i="1"/>
  <c r="Y41" i="1"/>
  <c r="Y46" i="1"/>
  <c r="Y42" i="1"/>
  <c r="K51" i="1"/>
  <c r="K47" i="1"/>
  <c r="K46" i="1"/>
  <c r="K50" i="1"/>
  <c r="K42" i="1"/>
  <c r="K48" i="1"/>
  <c r="K43" i="1"/>
  <c r="K41" i="1"/>
  <c r="BE48" i="1"/>
  <c r="BE47" i="1"/>
  <c r="BE46" i="1"/>
  <c r="BE51" i="1"/>
  <c r="BE42" i="1"/>
  <c r="BE41" i="1"/>
  <c r="BE40" i="1"/>
  <c r="BE43" i="1"/>
  <c r="BE50" i="1"/>
  <c r="EB51" i="1"/>
  <c r="EB43" i="1"/>
  <c r="EB46" i="1"/>
  <c r="EB47" i="1"/>
  <c r="EB50" i="1"/>
  <c r="EB48" i="1"/>
  <c r="EB42" i="1"/>
  <c r="EB41" i="1"/>
  <c r="BY48" i="1"/>
  <c r="BY50" i="1"/>
  <c r="BY46" i="1"/>
  <c r="BY40" i="1"/>
  <c r="BY47" i="1"/>
  <c r="BY41" i="1"/>
  <c r="BY43" i="1"/>
  <c r="BY42" i="1"/>
  <c r="BY51" i="1"/>
  <c r="BQ50" i="1"/>
  <c r="BQ48" i="1"/>
  <c r="BQ46" i="1"/>
  <c r="BQ42" i="1"/>
  <c r="BQ47" i="1"/>
  <c r="BQ51" i="1"/>
  <c r="BQ43" i="1"/>
  <c r="BQ41" i="1"/>
  <c r="BQ40" i="1"/>
  <c r="DA50" i="1"/>
  <c r="DA46" i="1"/>
  <c r="DA47" i="1"/>
  <c r="DA43" i="1"/>
  <c r="DA41" i="1"/>
  <c r="DA42" i="1"/>
  <c r="DA48" i="1"/>
  <c r="DA51" i="1"/>
  <c r="FA51" i="1"/>
  <c r="FA48" i="1"/>
  <c r="FA50" i="1"/>
  <c r="FA47" i="1"/>
  <c r="FA46" i="1"/>
  <c r="FA40" i="1"/>
  <c r="FA42" i="1"/>
  <c r="FA41" i="1"/>
  <c r="FA43" i="1"/>
  <c r="DF48" i="1"/>
  <c r="DF50" i="1"/>
  <c r="DF47" i="1"/>
  <c r="DF51" i="1"/>
  <c r="DF46" i="1"/>
  <c r="DF41" i="1"/>
  <c r="DF42" i="1"/>
  <c r="DF43" i="1"/>
  <c r="CV48" i="1"/>
  <c r="CV47" i="1"/>
  <c r="CV40" i="1"/>
  <c r="CV46" i="1"/>
  <c r="CV51" i="1"/>
  <c r="CV50" i="1"/>
  <c r="CV42" i="1"/>
  <c r="CV41" i="1"/>
  <c r="CV43" i="1"/>
  <c r="DD48" i="1"/>
  <c r="DD50" i="1"/>
  <c r="DD47" i="1"/>
  <c r="DD43" i="1"/>
  <c r="DD40" i="1"/>
  <c r="DD51" i="1"/>
  <c r="DD42" i="1"/>
  <c r="DD46" i="1"/>
  <c r="DD41" i="1"/>
  <c r="I50" i="1"/>
  <c r="I51" i="1"/>
  <c r="I41" i="1"/>
  <c r="I47" i="1"/>
  <c r="I48" i="1"/>
  <c r="I40" i="1"/>
  <c r="I46" i="1"/>
  <c r="I42" i="1"/>
  <c r="I43" i="1"/>
  <c r="EJ48" i="1"/>
  <c r="EJ50" i="1"/>
  <c r="EJ47" i="1"/>
  <c r="EJ51" i="1"/>
  <c r="EJ46" i="1"/>
  <c r="EJ43" i="1"/>
  <c r="EJ41" i="1"/>
  <c r="EJ42" i="1"/>
  <c r="CR51" i="1"/>
  <c r="CR46" i="1"/>
  <c r="CR50" i="1"/>
  <c r="CR47" i="1"/>
  <c r="CR41" i="1"/>
  <c r="CR42" i="1"/>
  <c r="CR43" i="1"/>
  <c r="CR48" i="1"/>
  <c r="BH50" i="1"/>
  <c r="BH47" i="1"/>
  <c r="BH48" i="1"/>
  <c r="BH46" i="1"/>
  <c r="BH41" i="1"/>
  <c r="BH51" i="1"/>
  <c r="BH42" i="1"/>
  <c r="BH43" i="1"/>
  <c r="BV51" i="1"/>
  <c r="BV43" i="1"/>
  <c r="BV46" i="1"/>
  <c r="BV50" i="1"/>
  <c r="BV48" i="1"/>
  <c r="BV47" i="1"/>
  <c r="BV41" i="1"/>
  <c r="BV42" i="1"/>
  <c r="BV40" i="1"/>
  <c r="EI51" i="1"/>
  <c r="EI47" i="1"/>
  <c r="EI46" i="1"/>
  <c r="EI41" i="1"/>
  <c r="EI50" i="1"/>
  <c r="EI48" i="1"/>
  <c r="EI42" i="1"/>
  <c r="EI43" i="1"/>
  <c r="V48" i="1"/>
  <c r="V51" i="1"/>
  <c r="V47" i="1"/>
  <c r="V50" i="1"/>
  <c r="V42" i="1"/>
  <c r="V41" i="1"/>
  <c r="V43" i="1"/>
  <c r="V46" i="1"/>
  <c r="AN48" i="1"/>
  <c r="AN47" i="1"/>
  <c r="AN50" i="1"/>
  <c r="AN51" i="1"/>
  <c r="AN41" i="1"/>
  <c r="AN43" i="1"/>
  <c r="AN46" i="1"/>
  <c r="AN42" i="1"/>
  <c r="CC51" i="1"/>
  <c r="CC47" i="1"/>
  <c r="CC43" i="1"/>
  <c r="CC50" i="1"/>
  <c r="CC46" i="1"/>
  <c r="CC48" i="1"/>
  <c r="CC42" i="1"/>
  <c r="CC40" i="1"/>
  <c r="CC41" i="1"/>
  <c r="AQ50" i="1"/>
  <c r="AQ51" i="1"/>
  <c r="AQ46" i="1"/>
  <c r="AQ48" i="1"/>
  <c r="AQ47" i="1"/>
  <c r="AQ42" i="1"/>
  <c r="AQ43" i="1"/>
  <c r="AQ41" i="1"/>
  <c r="AI51" i="1"/>
  <c r="AI47" i="1"/>
  <c r="AI48" i="1"/>
  <c r="AI50" i="1"/>
  <c r="AI43" i="1"/>
  <c r="AI42" i="1"/>
  <c r="AI41" i="1"/>
  <c r="AI46" i="1"/>
  <c r="L50" i="1"/>
  <c r="L48" i="1"/>
  <c r="L51" i="1"/>
  <c r="L42" i="1"/>
  <c r="L47" i="1"/>
  <c r="L46" i="1"/>
  <c r="L43" i="1"/>
  <c r="L41" i="1"/>
  <c r="AE48" i="1"/>
  <c r="AE47" i="1"/>
  <c r="AE43" i="1"/>
  <c r="AE50" i="1"/>
  <c r="AE51" i="1"/>
  <c r="AE46" i="1"/>
  <c r="AE42" i="1"/>
  <c r="AE41" i="1"/>
  <c r="DU50" i="1"/>
  <c r="DU41" i="1"/>
  <c r="DU48" i="1"/>
  <c r="DU51" i="1"/>
  <c r="DU47" i="1"/>
  <c r="DU46" i="1"/>
  <c r="DU43" i="1"/>
  <c r="DU40" i="1"/>
  <c r="DU42" i="1"/>
  <c r="BL48" i="1"/>
  <c r="BL50" i="1"/>
  <c r="BL51" i="1"/>
  <c r="BL41" i="1"/>
  <c r="BL43" i="1"/>
  <c r="BL42" i="1"/>
  <c r="BL46" i="1"/>
  <c r="BL47" i="1"/>
  <c r="BL40" i="1"/>
  <c r="CM46" i="1"/>
  <c r="CM42" i="1"/>
  <c r="CM48" i="1"/>
  <c r="CM43" i="1"/>
  <c r="CM51" i="1"/>
  <c r="CM50" i="1"/>
  <c r="CM47" i="1"/>
  <c r="CM41" i="1"/>
  <c r="EE50" i="1"/>
  <c r="EE47" i="1"/>
  <c r="EE48" i="1"/>
  <c r="EE51" i="1"/>
  <c r="EE42" i="1"/>
  <c r="EE41" i="1"/>
  <c r="EE46" i="1"/>
  <c r="EE43" i="1"/>
  <c r="BA51" i="1"/>
  <c r="BA46" i="1"/>
  <c r="BA47" i="1"/>
  <c r="BA50" i="1"/>
  <c r="BA43" i="1"/>
  <c r="BA42" i="1"/>
  <c r="BA41" i="1"/>
  <c r="BA48" i="1"/>
  <c r="BK43" i="1"/>
  <c r="BK47" i="1"/>
  <c r="BK51" i="1"/>
  <c r="BK48" i="1"/>
  <c r="BK50" i="1"/>
  <c r="BK42" i="1"/>
  <c r="BK41" i="1"/>
  <c r="BK46" i="1"/>
  <c r="EF46" i="1"/>
  <c r="EF42" i="1"/>
  <c r="EF48" i="1"/>
  <c r="EF51" i="1"/>
  <c r="EF43" i="1"/>
  <c r="EF50" i="1"/>
  <c r="EF40" i="1"/>
  <c r="EF41" i="1"/>
  <c r="EF47" i="1"/>
  <c r="U48" i="1"/>
  <c r="U46" i="1"/>
  <c r="U51" i="1"/>
  <c r="U50" i="1"/>
  <c r="U42" i="1"/>
  <c r="U47" i="1"/>
  <c r="U43" i="1"/>
  <c r="U41" i="1"/>
  <c r="U40" i="1"/>
  <c r="DY50" i="1"/>
  <c r="DY47" i="1"/>
  <c r="DY48" i="1"/>
  <c r="DY46" i="1"/>
  <c r="DY43" i="1"/>
  <c r="DY42" i="1"/>
  <c r="DY41" i="1"/>
  <c r="DY51" i="1"/>
  <c r="S50" i="1"/>
  <c r="S43" i="1"/>
  <c r="S51" i="1"/>
  <c r="S48" i="1"/>
  <c r="S42" i="1"/>
  <c r="S47" i="1"/>
  <c r="S41" i="1"/>
  <c r="S46" i="1"/>
  <c r="BB48" i="1"/>
  <c r="BB40" i="1"/>
  <c r="BB50" i="1"/>
  <c r="BB42" i="1"/>
  <c r="BB41" i="1"/>
  <c r="BB51" i="1"/>
  <c r="BB47" i="1"/>
  <c r="BB46" i="1"/>
  <c r="BB43" i="1"/>
  <c r="EY47" i="1"/>
  <c r="EY50" i="1"/>
  <c r="EY51" i="1"/>
  <c r="EY41" i="1"/>
  <c r="EY43" i="1"/>
  <c r="EY42" i="1"/>
  <c r="EY40" i="1"/>
  <c r="EY46" i="1"/>
  <c r="EY48" i="1"/>
  <c r="CW43" i="1"/>
  <c r="CW50" i="1"/>
  <c r="CW51" i="1"/>
  <c r="CW46" i="1"/>
  <c r="CW42" i="1"/>
  <c r="CW48" i="1"/>
  <c r="CW47" i="1"/>
  <c r="CW41" i="1"/>
  <c r="DH51" i="1"/>
  <c r="DH50" i="1"/>
  <c r="DH46" i="1"/>
  <c r="DH47" i="1"/>
  <c r="DH48" i="1"/>
  <c r="DH42" i="1"/>
  <c r="DH41" i="1"/>
  <c r="DH40" i="1"/>
  <c r="DH43" i="1"/>
  <c r="CG50" i="1"/>
  <c r="CG51" i="1"/>
  <c r="CG43" i="1"/>
  <c r="CG46" i="1"/>
  <c r="CG47" i="1"/>
  <c r="CG48" i="1"/>
  <c r="CG41" i="1"/>
  <c r="CG42" i="1"/>
  <c r="CZ51" i="1"/>
  <c r="CZ48" i="1"/>
  <c r="CZ50" i="1"/>
  <c r="CZ47" i="1"/>
  <c r="CZ43" i="1"/>
  <c r="CZ41" i="1"/>
  <c r="CZ46" i="1"/>
  <c r="CZ40" i="1"/>
  <c r="CZ42" i="1"/>
  <c r="BC50" i="1"/>
  <c r="BC43" i="1"/>
  <c r="BC51" i="1"/>
  <c r="BC48" i="1"/>
  <c r="BC42" i="1"/>
  <c r="BC41" i="1"/>
  <c r="BC47" i="1"/>
  <c r="BC46" i="1"/>
  <c r="AX51" i="1"/>
  <c r="AX50" i="1"/>
  <c r="AX48" i="1"/>
  <c r="AX47" i="1"/>
  <c r="AX46" i="1"/>
  <c r="AX42" i="1"/>
  <c r="AX43" i="1"/>
  <c r="AX41" i="1"/>
  <c r="BI46" i="1"/>
  <c r="BI42" i="1"/>
  <c r="BI48" i="1"/>
  <c r="BI47" i="1"/>
  <c r="BI50" i="1"/>
  <c r="BI41" i="1"/>
  <c r="BI51" i="1"/>
  <c r="BI43" i="1"/>
  <c r="BI40" i="1"/>
  <c r="DX48" i="1"/>
  <c r="DX51" i="1"/>
  <c r="DX47" i="1"/>
  <c r="DX42" i="1"/>
  <c r="DX50" i="1"/>
  <c r="DX46" i="1"/>
  <c r="DX43" i="1"/>
  <c r="DX41" i="1"/>
  <c r="O47" i="1"/>
  <c r="O43" i="1"/>
  <c r="O50" i="1"/>
  <c r="O51" i="1"/>
  <c r="O46" i="1"/>
  <c r="O48" i="1"/>
  <c r="O42" i="1"/>
  <c r="O41" i="1"/>
  <c r="EH47" i="1"/>
  <c r="EH48" i="1"/>
  <c r="EH43" i="1"/>
  <c r="EH50" i="1"/>
  <c r="EH46" i="1"/>
  <c r="EH51" i="1"/>
  <c r="EH42" i="1"/>
  <c r="EH41" i="1"/>
  <c r="EM48" i="1"/>
  <c r="EM50" i="1"/>
  <c r="EM46" i="1"/>
  <c r="EM42" i="1"/>
  <c r="EM51" i="1"/>
  <c r="EM47" i="1"/>
  <c r="EM43" i="1"/>
  <c r="EM41" i="1"/>
  <c r="EM40" i="1"/>
  <c r="DE48" i="1"/>
  <c r="DE43" i="1"/>
  <c r="DE51" i="1"/>
  <c r="DE46" i="1"/>
  <c r="DE47" i="1"/>
  <c r="DE42" i="1"/>
  <c r="DE50" i="1"/>
  <c r="DE41" i="1"/>
  <c r="EX50" i="1"/>
  <c r="EX51" i="1"/>
  <c r="EX48" i="1"/>
  <c r="EX46" i="1"/>
  <c r="EX41" i="1"/>
  <c r="EX47" i="1"/>
  <c r="EX43" i="1"/>
  <c r="EX42" i="1"/>
  <c r="EX40" i="1"/>
  <c r="DV51" i="1"/>
  <c r="DV48" i="1"/>
  <c r="DV43" i="1"/>
  <c r="DV46" i="1"/>
  <c r="DV50" i="1"/>
  <c r="DV47" i="1"/>
  <c r="DV41" i="1"/>
  <c r="DV42" i="1"/>
  <c r="DV40" i="1"/>
  <c r="DS48" i="1"/>
  <c r="DS51" i="1"/>
  <c r="DS46" i="1"/>
  <c r="DS47" i="1"/>
  <c r="DS42" i="1"/>
  <c r="DS43" i="1"/>
  <c r="DS50" i="1"/>
  <c r="DS41" i="1"/>
  <c r="BG50" i="1"/>
  <c r="BG48" i="1"/>
  <c r="BG51" i="1"/>
  <c r="BG46" i="1"/>
  <c r="BG47" i="1"/>
  <c r="BG43" i="1"/>
  <c r="BG42" i="1"/>
  <c r="BG41" i="1"/>
  <c r="BX51" i="1"/>
  <c r="BX47" i="1"/>
  <c r="BX46" i="1"/>
  <c r="BX42" i="1"/>
  <c r="BX50" i="1"/>
  <c r="BX41" i="1"/>
  <c r="BX48" i="1"/>
  <c r="BX43" i="1"/>
  <c r="FC47" i="1"/>
  <c r="FC46" i="1"/>
  <c r="FC42" i="1"/>
  <c r="FC50" i="1"/>
  <c r="FC48" i="1"/>
  <c r="FC43" i="1"/>
  <c r="FC41" i="1"/>
  <c r="FC51" i="1"/>
  <c r="DO48" i="1"/>
  <c r="DO50" i="1"/>
  <c r="DO46" i="1"/>
  <c r="DO51" i="1"/>
  <c r="DO47" i="1"/>
  <c r="DO43" i="1"/>
  <c r="DO42" i="1"/>
  <c r="DO41" i="1"/>
  <c r="DW51" i="1"/>
  <c r="DW46" i="1"/>
  <c r="DW47" i="1"/>
  <c r="DW50" i="1"/>
  <c r="DW43" i="1"/>
  <c r="DW42" i="1"/>
  <c r="DW41" i="1"/>
  <c r="DW48" i="1"/>
  <c r="BJ48" i="1"/>
  <c r="BJ51" i="1"/>
  <c r="BJ46" i="1"/>
  <c r="BJ50" i="1"/>
  <c r="BJ40" i="1"/>
  <c r="BJ43" i="1"/>
  <c r="BJ47" i="1"/>
  <c r="BJ42" i="1"/>
  <c r="BJ41" i="1"/>
  <c r="DT43" i="1"/>
  <c r="DT50" i="1"/>
  <c r="DT47" i="1"/>
  <c r="DT51" i="1"/>
  <c r="DT48" i="1"/>
  <c r="DT42" i="1"/>
  <c r="DT41" i="1"/>
  <c r="DT46" i="1"/>
  <c r="DR47" i="1"/>
  <c r="DR46" i="1"/>
  <c r="DR42" i="1"/>
  <c r="DR50" i="1"/>
  <c r="DR43" i="1"/>
  <c r="DR51" i="1"/>
  <c r="DR48" i="1"/>
  <c r="DR40" i="1"/>
  <c r="DR41" i="1"/>
  <c r="BN51" i="1"/>
  <c r="BN46" i="1"/>
  <c r="BN47" i="1"/>
  <c r="BN42" i="1"/>
  <c r="BN43" i="1"/>
  <c r="BN41" i="1"/>
  <c r="BN48" i="1"/>
  <c r="BN50" i="1"/>
  <c r="DI50" i="1"/>
  <c r="DI47" i="1"/>
  <c r="DI51" i="1"/>
  <c r="DI43" i="1"/>
  <c r="DI48" i="1"/>
  <c r="DI41" i="1"/>
  <c r="DI42" i="1"/>
  <c r="DI46" i="1"/>
  <c r="DI40" i="1"/>
  <c r="CH48" i="1"/>
  <c r="CH51" i="1"/>
  <c r="CH41" i="1"/>
  <c r="CH47" i="1"/>
  <c r="CH50" i="1"/>
  <c r="CH42" i="1"/>
  <c r="CH46" i="1"/>
  <c r="CH43" i="1"/>
  <c r="AU43" i="1"/>
  <c r="AU51" i="1"/>
  <c r="AU47" i="1"/>
  <c r="AU46" i="1"/>
  <c r="AU48" i="1"/>
  <c r="AU50" i="1"/>
  <c r="AU40" i="1"/>
  <c r="AU41" i="1"/>
  <c r="AU42" i="1"/>
  <c r="CK50" i="1"/>
  <c r="CK47" i="1"/>
  <c r="CK51" i="1"/>
  <c r="CK42" i="1"/>
  <c r="CK46" i="1"/>
  <c r="CK43" i="1"/>
  <c r="CK41" i="1"/>
  <c r="CK48" i="1"/>
  <c r="CA47" i="1"/>
  <c r="CA48" i="1"/>
  <c r="CA50" i="1"/>
  <c r="CA46" i="1"/>
  <c r="CA43" i="1"/>
  <c r="CA51" i="1"/>
  <c r="CA42" i="1"/>
  <c r="CA41" i="1"/>
  <c r="BW50" i="1"/>
  <c r="BW48" i="1"/>
  <c r="BW46" i="1"/>
  <c r="BW51" i="1"/>
  <c r="BW47" i="1"/>
  <c r="BW42" i="1"/>
  <c r="BW41" i="1"/>
  <c r="BW43" i="1"/>
  <c r="N48" i="1"/>
  <c r="N50" i="1"/>
  <c r="N51" i="1"/>
  <c r="N46" i="1"/>
  <c r="N40" i="1"/>
  <c r="N43" i="1"/>
  <c r="N41" i="1"/>
  <c r="N42" i="1"/>
  <c r="N47" i="1"/>
  <c r="EC51" i="1"/>
  <c r="EC47" i="1"/>
  <c r="EC48" i="1"/>
  <c r="EC42" i="1"/>
  <c r="EC46" i="1"/>
  <c r="EC50" i="1"/>
  <c r="EC41" i="1"/>
  <c r="EC40" i="1"/>
  <c r="EC43" i="1"/>
  <c r="BM50" i="1"/>
  <c r="BM43" i="1"/>
  <c r="BM46" i="1"/>
  <c r="BM51" i="1"/>
  <c r="BM42" i="1"/>
  <c r="BM41" i="1"/>
  <c r="BM48" i="1"/>
  <c r="BM47" i="1"/>
  <c r="BM40" i="1"/>
  <c r="EQ51" i="1"/>
  <c r="EQ48" i="1"/>
  <c r="EQ46" i="1"/>
  <c r="EQ43" i="1"/>
  <c r="EQ50" i="1"/>
  <c r="EQ42" i="1"/>
  <c r="EQ40" i="1"/>
  <c r="EQ41" i="1"/>
  <c r="EQ47" i="1"/>
  <c r="BZ43" i="1"/>
  <c r="BZ51" i="1"/>
  <c r="BZ47" i="1"/>
  <c r="BZ50" i="1"/>
  <c r="BZ42" i="1"/>
  <c r="BZ48" i="1"/>
  <c r="BZ46" i="1"/>
  <c r="BZ41" i="1"/>
  <c r="CT50" i="1"/>
  <c r="CT47" i="1"/>
  <c r="CT48" i="1"/>
  <c r="CT51" i="1"/>
  <c r="CT46" i="1"/>
  <c r="CT42" i="1"/>
  <c r="CT43" i="1"/>
  <c r="CT41" i="1"/>
  <c r="CB51" i="1"/>
  <c r="CB48" i="1"/>
  <c r="CB47" i="1"/>
  <c r="CB46" i="1"/>
  <c r="CB41" i="1"/>
  <c r="CB50" i="1"/>
  <c r="CB42" i="1"/>
  <c r="CB40" i="1"/>
  <c r="CB43" i="1"/>
  <c r="AD48" i="1"/>
  <c r="AD46" i="1"/>
  <c r="AD51" i="1"/>
  <c r="AD42" i="1"/>
  <c r="AD50" i="1"/>
  <c r="AD47" i="1"/>
  <c r="AD41" i="1"/>
  <c r="AD43" i="1"/>
  <c r="CY50" i="1"/>
  <c r="CY51" i="1"/>
  <c r="CY47" i="1"/>
  <c r="CY46" i="1"/>
  <c r="CY48" i="1"/>
  <c r="CY43" i="1"/>
  <c r="CY42" i="1"/>
  <c r="CY41" i="1"/>
  <c r="CY40" i="1"/>
  <c r="DJ50" i="1"/>
  <c r="DJ47" i="1"/>
  <c r="DJ46" i="1"/>
  <c r="DJ48" i="1"/>
  <c r="DJ51" i="1"/>
  <c r="DJ41" i="1"/>
  <c r="DJ43" i="1"/>
  <c r="DJ40" i="1"/>
  <c r="DJ42" i="1"/>
  <c r="BU47" i="1"/>
  <c r="BU48" i="1"/>
  <c r="BU50" i="1"/>
  <c r="BU43" i="1"/>
  <c r="BU51" i="1"/>
  <c r="BU46" i="1"/>
  <c r="BU41" i="1"/>
  <c r="BU42" i="1"/>
  <c r="DZ50" i="1"/>
  <c r="DZ47" i="1"/>
  <c r="DZ46" i="1"/>
  <c r="DZ42" i="1"/>
  <c r="DZ48" i="1"/>
  <c r="DZ41" i="1"/>
  <c r="DZ43" i="1"/>
  <c r="DZ51" i="1"/>
  <c r="AG51" i="1"/>
  <c r="AG48" i="1"/>
  <c r="AG41" i="1"/>
  <c r="AG46" i="1"/>
  <c r="AG42" i="1"/>
  <c r="AG50" i="1"/>
  <c r="AG47" i="1"/>
  <c r="AG43" i="1"/>
  <c r="AG40" i="1"/>
  <c r="AY51" i="1"/>
  <c r="AY50" i="1"/>
  <c r="AY47" i="1"/>
  <c r="AY41" i="1"/>
  <c r="AY46" i="1"/>
  <c r="AY43" i="1"/>
  <c r="AY48" i="1"/>
  <c r="AY42" i="1"/>
  <c r="EZ51" i="1"/>
  <c r="EZ50" i="1"/>
  <c r="EZ47" i="1"/>
  <c r="EZ46" i="1"/>
  <c r="EZ48" i="1"/>
  <c r="EZ42" i="1"/>
  <c r="EZ43" i="1"/>
  <c r="EZ41" i="1"/>
  <c r="E39" i="1"/>
  <c r="E38" i="1"/>
  <c r="E48" i="1" l="1"/>
  <c r="E51" i="1"/>
  <c r="E41" i="1"/>
  <c r="E47" i="1"/>
  <c r="E46" i="1"/>
  <c r="E50" i="1"/>
  <c r="E43" i="1"/>
  <c r="E42" i="1"/>
  <c r="CA49" i="1" l="1"/>
  <c r="CA45" i="1" s="1"/>
  <c r="BI44" i="1"/>
  <c r="BC49" i="1"/>
  <c r="BC45" i="1" s="1"/>
  <c r="W49" i="1"/>
  <c r="W45" i="1" s="1"/>
  <c r="BQ49" i="1"/>
  <c r="AR49" i="1"/>
  <c r="T49" i="1"/>
  <c r="T45" i="1" s="1"/>
  <c r="AT49" i="1"/>
  <c r="AT45" i="1" s="1"/>
  <c r="DX49" i="1"/>
  <c r="DX45" i="1" s="1"/>
  <c r="FC49" i="1"/>
  <c r="FC45" i="1" s="1"/>
  <c r="X49" i="1"/>
  <c r="X45" i="1" s="1"/>
  <c r="ER44" i="1"/>
  <c r="ER40" i="1" s="1"/>
  <c r="EI44" i="1"/>
  <c r="EI40" i="1" s="1"/>
  <c r="FB49" i="1"/>
  <c r="AD44" i="1"/>
  <c r="AD40" i="1" s="1"/>
  <c r="CE49" i="1"/>
  <c r="EA44" i="1"/>
  <c r="EA40" i="1" s="1"/>
  <c r="BK49" i="1"/>
  <c r="BK45" i="1" s="1"/>
  <c r="CO44" i="1"/>
  <c r="ED44" i="1"/>
  <c r="ED40" i="1" s="1"/>
  <c r="DT49" i="1"/>
  <c r="DT45" i="1" s="1"/>
  <c r="CN49" i="1"/>
  <c r="CI49" i="1"/>
  <c r="CI45" i="1" s="1"/>
  <c r="AJ49" i="1"/>
  <c r="M49" i="1"/>
  <c r="M45" i="1" s="1"/>
  <c r="BW49" i="1"/>
  <c r="BW45" i="1" s="1"/>
  <c r="V49" i="1"/>
  <c r="V45" i="1" s="1"/>
  <c r="DS49" i="1"/>
  <c r="DS45" i="1" s="1"/>
  <c r="DH49" i="1"/>
  <c r="EW49" i="1"/>
  <c r="EW45" i="1" s="1"/>
  <c r="Q49" i="1"/>
  <c r="Q45" i="1" s="1"/>
  <c r="DF44" i="1"/>
  <c r="DF40" i="1" s="1"/>
  <c r="CJ49" i="1"/>
  <c r="DB49" i="1"/>
  <c r="AG49" i="1"/>
  <c r="AZ49" i="1"/>
  <c r="AZ45" i="1" s="1"/>
  <c r="AS49" i="1"/>
  <c r="DC49" i="1"/>
  <c r="DC45" i="1" s="1"/>
  <c r="S49" i="1"/>
  <c r="S45" i="1" s="1"/>
  <c r="CU49" i="1"/>
  <c r="EV44" i="1"/>
  <c r="EX49" i="1"/>
  <c r="BH44" i="1"/>
  <c r="BH40" i="1" s="1"/>
  <c r="DJ49" i="1"/>
  <c r="DN49" i="1"/>
  <c r="DN45" i="1" s="1"/>
  <c r="BR44" i="1"/>
  <c r="EJ49" i="1"/>
  <c r="EJ45" i="1" s="1"/>
  <c r="I49" i="1"/>
  <c r="DM49" i="1"/>
  <c r="DM45" i="1" s="1"/>
  <c r="AM49" i="1"/>
  <c r="AM45" i="1" s="1"/>
  <c r="BP49" i="1"/>
  <c r="EA49" i="1"/>
  <c r="EA45" i="1" s="1"/>
  <c r="CG44" i="1"/>
  <c r="CG40" i="1" s="1"/>
  <c r="AC49" i="1"/>
  <c r="R49" i="1"/>
  <c r="EI49" i="1"/>
  <c r="EI45" i="1" s="1"/>
  <c r="DR49" i="1"/>
  <c r="BU49" i="1"/>
  <c r="BU45" i="1" s="1"/>
  <c r="EG49" i="1"/>
  <c r="EG45" i="1" s="1"/>
  <c r="BX49" i="1"/>
  <c r="BX45" i="1" s="1"/>
  <c r="CR49" i="1"/>
  <c r="CR45" i="1" s="1"/>
  <c r="DP49" i="1"/>
  <c r="P49" i="1"/>
  <c r="Z44" i="1"/>
  <c r="CF49" i="1"/>
  <c r="DL49" i="1"/>
  <c r="BI49" i="1"/>
  <c r="ED49" i="1"/>
  <c r="ED45" i="1" s="1"/>
  <c r="EL49" i="1"/>
  <c r="EL45" i="1" s="1"/>
  <c r="DQ49" i="1"/>
  <c r="BD49" i="1"/>
  <c r="AN49" i="1"/>
  <c r="AN45" i="1" s="1"/>
  <c r="BM49" i="1"/>
  <c r="BV49" i="1"/>
  <c r="O49" i="1"/>
  <c r="O45" i="1" s="1"/>
  <c r="DW49" i="1"/>
  <c r="DW45" i="1" s="1"/>
  <c r="EO49" i="1"/>
  <c r="EO45" i="1" s="1"/>
  <c r="CX49" i="1"/>
  <c r="AL49" i="1"/>
  <c r="DG49" i="1"/>
  <c r="CL49" i="1"/>
  <c r="N49" i="1"/>
  <c r="Z49" i="1"/>
  <c r="FC44" i="1"/>
  <c r="FC40" i="1" s="1"/>
  <c r="BS49" i="1"/>
  <c r="BS45" i="1" s="1"/>
  <c r="BR49" i="1"/>
  <c r="CG49" i="1"/>
  <c r="CG45" i="1" s="1"/>
  <c r="AE49" i="1"/>
  <c r="AE45" i="1" s="1"/>
  <c r="DO49" i="1"/>
  <c r="DO45" i="1" s="1"/>
  <c r="FA49" i="1"/>
  <c r="AA49" i="1"/>
  <c r="AA45" i="1" s="1"/>
  <c r="CZ49" i="1"/>
  <c r="AI49" i="1"/>
  <c r="AI45" i="1" s="1"/>
  <c r="EM49" i="1"/>
  <c r="BF49" i="1"/>
  <c r="BF45" i="1" s="1"/>
  <c r="H49" i="1"/>
  <c r="AO49" i="1"/>
  <c r="AO45" i="1" s="1"/>
  <c r="DI49" i="1"/>
  <c r="CD49" i="1"/>
  <c r="BJ49" i="1"/>
  <c r="CM49" i="1"/>
  <c r="CM45" i="1" s="1"/>
  <c r="CH49" i="1"/>
  <c r="CH45" i="1" s="1"/>
  <c r="BH49" i="1"/>
  <c r="BH45" i="1" s="1"/>
  <c r="AM44" i="1"/>
  <c r="AM40" i="1" s="1"/>
  <c r="EC49" i="1"/>
  <c r="EK49" i="1"/>
  <c r="EK45" i="1" s="1"/>
  <c r="BA49" i="1"/>
  <c r="BA45" i="1" s="1"/>
  <c r="CP49" i="1"/>
  <c r="K49" i="1"/>
  <c r="K45" i="1" s="1"/>
  <c r="Y49" i="1"/>
  <c r="Y45" i="1" s="1"/>
  <c r="AB49" i="1"/>
  <c r="CQ49" i="1"/>
  <c r="DX44" i="1"/>
  <c r="DX40" i="1" s="1"/>
  <c r="U44" i="1"/>
  <c r="CF44" i="1"/>
  <c r="CZ44" i="1"/>
  <c r="ET44" i="1"/>
  <c r="ET40" i="1" s="1"/>
  <c r="CU44" i="1"/>
  <c r="BS44" i="1"/>
  <c r="BS40" i="1" s="1"/>
  <c r="DK44" i="1"/>
  <c r="DK40" i="1" s="1"/>
  <c r="BV44" i="1"/>
  <c r="R44" i="1"/>
  <c r="AL44" i="1"/>
  <c r="DE44" i="1"/>
  <c r="DE40" i="1" s="1"/>
  <c r="AO44" i="1"/>
  <c r="AO40" i="1" s="1"/>
  <c r="DY44" i="1"/>
  <c r="DY40" i="1" s="1"/>
  <c r="CA44" i="1"/>
  <c r="CA40" i="1" s="1"/>
  <c r="CS44" i="1"/>
  <c r="BO44" i="1"/>
  <c r="BO40" i="1" s="1"/>
  <c r="CE44" i="1"/>
  <c r="DA44" i="1"/>
  <c r="DA40" i="1" s="1"/>
  <c r="CW44" i="1"/>
  <c r="CW40" i="1" s="1"/>
  <c r="AU44" i="1"/>
  <c r="DB44" i="1"/>
  <c r="J44" i="1"/>
  <c r="EG44" i="1"/>
  <c r="EG40" i="1" s="1"/>
  <c r="EX44" i="1"/>
  <c r="W44" i="1"/>
  <c r="W40" i="1" s="1"/>
  <c r="BK44" i="1"/>
  <c r="BK40" i="1" s="1"/>
  <c r="EZ44" i="1"/>
  <c r="EZ40" i="1" s="1"/>
  <c r="DO44" i="1"/>
  <c r="DO40" i="1" s="1"/>
  <c r="CY44" i="1"/>
  <c r="H44" i="1"/>
  <c r="DM44" i="1"/>
  <c r="DM40" i="1" s="1"/>
  <c r="I44" i="1"/>
  <c r="AZ44" i="1"/>
  <c r="AZ40" i="1" s="1"/>
  <c r="DW44" i="1"/>
  <c r="DW40" i="1" s="1"/>
  <c r="CB44" i="1"/>
  <c r="BM44" i="1"/>
  <c r="FB44" i="1"/>
  <c r="DG44" i="1"/>
  <c r="EL44" i="1"/>
  <c r="EL40" i="1" s="1"/>
  <c r="EU44" i="1"/>
  <c r="EU40" i="1" s="1"/>
  <c r="DF49" i="1"/>
  <c r="DF45" i="1" s="1"/>
  <c r="CK44" i="1"/>
  <c r="CK40" i="1" s="1"/>
  <c r="AK44" i="1"/>
  <c r="AK40" i="1" s="1"/>
  <c r="J49" i="1"/>
  <c r="BT44" i="1"/>
  <c r="BT40" i="1" s="1"/>
  <c r="CR44" i="1"/>
  <c r="CR40" i="1" s="1"/>
  <c r="BG49" i="1"/>
  <c r="BG45" i="1" s="1"/>
  <c r="AY49" i="1"/>
  <c r="AY45" i="1" s="1"/>
  <c r="ER49" i="1"/>
  <c r="ER45" i="1" s="1"/>
  <c r="AR44" i="1"/>
  <c r="BD44" i="1"/>
  <c r="ET49" i="1"/>
  <c r="ET45" i="1" s="1"/>
  <c r="CV49" i="1"/>
  <c r="DY49" i="1"/>
  <c r="DY45" i="1" s="1"/>
  <c r="AF49" i="1"/>
  <c r="EC44" i="1"/>
  <c r="DL44" i="1"/>
  <c r="BY49" i="1"/>
  <c r="CW49" i="1"/>
  <c r="CW45" i="1" s="1"/>
  <c r="BG44" i="1"/>
  <c r="BG40" i="1" s="1"/>
  <c r="AF44" i="1"/>
  <c r="DP44" i="1"/>
  <c r="EJ44" i="1"/>
  <c r="EJ40" i="1" s="1"/>
  <c r="EV49" i="1"/>
  <c r="AU49" i="1"/>
  <c r="DD49" i="1"/>
  <c r="EQ49" i="1"/>
  <c r="CP44" i="1"/>
  <c r="DQ44" i="1"/>
  <c r="AW44" i="1"/>
  <c r="AW40" i="1" s="1"/>
  <c r="L49" i="1"/>
  <c r="L45" i="1" s="1"/>
  <c r="CY49" i="1"/>
  <c r="BZ49" i="1"/>
  <c r="BZ45" i="1" s="1"/>
  <c r="BT49" i="1"/>
  <c r="BT45" i="1" s="1"/>
  <c r="EO44" i="1"/>
  <c r="EO40" i="1" s="1"/>
  <c r="CX44" i="1"/>
  <c r="BU44" i="1"/>
  <c r="BU40" i="1" s="1"/>
  <c r="CJ44" i="1"/>
  <c r="EM44" i="1"/>
  <c r="DN44" i="1"/>
  <c r="DN40" i="1" s="1"/>
  <c r="EE44" i="1"/>
  <c r="EE40" i="1" s="1"/>
  <c r="AI44" i="1"/>
  <c r="AI40" i="1" s="1"/>
  <c r="AG44" i="1"/>
  <c r="CD44" i="1"/>
  <c r="BB44" i="1"/>
  <c r="BP44" i="1"/>
  <c r="BJ44" i="1"/>
  <c r="P44" i="1"/>
  <c r="EQ44" i="1"/>
  <c r="AN44" i="1"/>
  <c r="AN40" i="1" s="1"/>
  <c r="BW44" i="1"/>
  <c r="BW40" i="1" s="1"/>
  <c r="DC44" i="1"/>
  <c r="DC40" i="1" s="1"/>
  <c r="EB44" i="1"/>
  <c r="EB40" i="1" s="1"/>
  <c r="AV44" i="1"/>
  <c r="AT44" i="1"/>
  <c r="AT40" i="1" s="1"/>
  <c r="CC44" i="1"/>
  <c r="BN44" i="1"/>
  <c r="BN40" i="1" s="1"/>
  <c r="BQ44" i="1"/>
  <c r="AC44" i="1"/>
  <c r="X44" i="1"/>
  <c r="X40" i="1" s="1"/>
  <c r="L44" i="1"/>
  <c r="L40" i="1" s="1"/>
  <c r="DZ44" i="1"/>
  <c r="DZ40" i="1" s="1"/>
  <c r="BF44" i="1"/>
  <c r="BF40" i="1" s="1"/>
  <c r="AE44" i="1"/>
  <c r="AE40" i="1" s="1"/>
  <c r="AY44" i="1"/>
  <c r="AY40" i="1" s="1"/>
  <c r="BC44" i="1"/>
  <c r="BC40" i="1" s="1"/>
  <c r="DU44" i="1"/>
  <c r="EP44" i="1"/>
  <c r="AP49" i="1"/>
  <c r="CS49" i="1"/>
  <c r="AK49" i="1"/>
  <c r="AK45" i="1" s="1"/>
  <c r="EE49" i="1"/>
  <c r="EE45" i="1" s="1"/>
  <c r="BN49" i="1"/>
  <c r="BN45" i="1" s="1"/>
  <c r="EZ49" i="1"/>
  <c r="EZ45" i="1" s="1"/>
  <c r="BX44" i="1"/>
  <c r="BX40" i="1" s="1"/>
  <c r="AP44" i="1"/>
  <c r="AA44" i="1"/>
  <c r="AA40" i="1" s="1"/>
  <c r="AX44" i="1"/>
  <c r="AX40" i="1" s="1"/>
  <c r="CT44" i="1"/>
  <c r="CT40" i="1" s="1"/>
  <c r="EN49" i="1"/>
  <c r="EN45" i="1" s="1"/>
  <c r="EW44" i="1"/>
  <c r="EW40" i="1" s="1"/>
  <c r="EU49" i="1"/>
  <c r="EU45" i="1" s="1"/>
  <c r="BE49" i="1"/>
  <c r="DU49" i="1"/>
  <c r="DR44" i="1"/>
  <c r="DH44" i="1"/>
  <c r="AW49" i="1"/>
  <c r="AW45" i="1" s="1"/>
  <c r="CO49" i="1"/>
  <c r="EF49" i="1"/>
  <c r="DE49" i="1"/>
  <c r="DE45" i="1" s="1"/>
  <c r="N44" i="1"/>
  <c r="T44" i="1"/>
  <c r="T40" i="1" s="1"/>
  <c r="EP49" i="1"/>
  <c r="FA44" i="1"/>
  <c r="BL44" i="1"/>
  <c r="CQ44" i="1"/>
  <c r="AV49" i="1"/>
  <c r="S44" i="1"/>
  <c r="S40" i="1" s="1"/>
  <c r="EY49" i="1"/>
  <c r="DV49" i="1"/>
  <c r="AX49" i="1"/>
  <c r="AX45" i="1" s="1"/>
  <c r="BY44" i="1"/>
  <c r="CT49" i="1"/>
  <c r="CT45" i="1" s="1"/>
  <c r="CC49" i="1"/>
  <c r="EK44" i="1"/>
  <c r="EK40" i="1" s="1"/>
  <c r="DT44" i="1"/>
  <c r="DT40" i="1" s="1"/>
  <c r="DA49" i="1"/>
  <c r="DA45" i="1" s="1"/>
  <c r="AQ44" i="1"/>
  <c r="AQ40" i="1" s="1"/>
  <c r="BZ44" i="1"/>
  <c r="BZ40" i="1" s="1"/>
  <c r="V44" i="1"/>
  <c r="V40" i="1" s="1"/>
  <c r="CI44" i="1"/>
  <c r="CI40" i="1" s="1"/>
  <c r="Y44" i="1"/>
  <c r="Y40" i="1" s="1"/>
  <c r="EY44" i="1"/>
  <c r="Q44" i="1"/>
  <c r="Q40" i="1" s="1"/>
  <c r="BA44" i="1"/>
  <c r="BA40" i="1" s="1"/>
  <c r="AS44" i="1"/>
  <c r="K44" i="1"/>
  <c r="K40" i="1" s="1"/>
  <c r="EF44" i="1"/>
  <c r="DI44" i="1"/>
  <c r="CK49" i="1"/>
  <c r="CK45" i="1" s="1"/>
  <c r="M44" i="1"/>
  <c r="M40" i="1" s="1"/>
  <c r="EB49" i="1"/>
  <c r="EB45" i="1" s="1"/>
  <c r="O44" i="1"/>
  <c r="O40" i="1" s="1"/>
  <c r="DJ44" i="1"/>
  <c r="CV44" i="1"/>
  <c r="EN44" i="1"/>
  <c r="EN40" i="1" s="1"/>
  <c r="BO49" i="1"/>
  <c r="BO45" i="1" s="1"/>
  <c r="ES49" i="1"/>
  <c r="BE44" i="1"/>
  <c r="BL49" i="1"/>
  <c r="DZ49" i="1"/>
  <c r="DZ45" i="1" s="1"/>
  <c r="EH49" i="1"/>
  <c r="EH45" i="1" s="1"/>
  <c r="AB44" i="1"/>
  <c r="AH49" i="1"/>
  <c r="AH45" i="1" s="1"/>
  <c r="U49" i="1"/>
  <c r="DV44" i="1"/>
  <c r="AD49" i="1"/>
  <c r="AD45" i="1" s="1"/>
  <c r="CN44" i="1"/>
  <c r="CL44" i="1"/>
  <c r="DD44" i="1"/>
  <c r="CM44" i="1"/>
  <c r="CM40" i="1" s="1"/>
  <c r="AH44" i="1"/>
  <c r="AH40" i="1" s="1"/>
  <c r="ES44" i="1"/>
  <c r="BB49" i="1"/>
  <c r="DK49" i="1"/>
  <c r="DK45" i="1" s="1"/>
  <c r="DS44" i="1"/>
  <c r="DS40" i="1" s="1"/>
  <c r="EH44" i="1"/>
  <c r="EH40" i="1" s="1"/>
  <c r="AQ49" i="1"/>
  <c r="AQ45" i="1" s="1"/>
  <c r="CB49" i="1"/>
  <c r="AJ44" i="1"/>
  <c r="CH44" i="1"/>
  <c r="CH40" i="1" s="1"/>
  <c r="E44" i="1" l="1"/>
  <c r="E40" i="1"/>
  <c r="E49" i="1" l="1"/>
  <c r="E45" i="1"/>
  <c r="G8" i="1" l="1"/>
  <c r="F8" i="1"/>
  <c r="W9" i="1" l="1"/>
  <c r="W17" i="1" s="1"/>
  <c r="W19" i="1" s="1"/>
  <c r="AA9" i="1"/>
  <c r="AA17" i="1" s="1"/>
  <c r="AA19" i="1" s="1"/>
  <c r="T9" i="1"/>
  <c r="T17" i="1" s="1"/>
  <c r="T19" i="1" s="1"/>
  <c r="I9" i="1"/>
  <c r="I17" i="1" s="1"/>
  <c r="I19" i="1" s="1"/>
  <c r="H9" i="1"/>
  <c r="H17" i="1" s="1"/>
  <c r="L9" i="1"/>
  <c r="L17" i="1" s="1"/>
  <c r="L19" i="1" s="1"/>
  <c r="AB9" i="1"/>
  <c r="AB17" i="1" s="1"/>
  <c r="AB19" i="1" s="1"/>
  <c r="M9" i="1"/>
  <c r="M17" i="1" s="1"/>
  <c r="M19" i="1" s="1"/>
  <c r="X9" i="1"/>
  <c r="X17" i="1" s="1"/>
  <c r="X19" i="1" s="1"/>
  <c r="Q9" i="1"/>
  <c r="Q17" i="1" s="1"/>
  <c r="Q19" i="1" s="1"/>
  <c r="V9" i="1"/>
  <c r="V17" i="1" s="1"/>
  <c r="V19" i="1" s="1"/>
  <c r="J58" i="1" s="1"/>
  <c r="K9" i="1"/>
  <c r="K17" i="1" s="1"/>
  <c r="K19" i="1" s="1"/>
  <c r="O9" i="1"/>
  <c r="O17" i="1" s="1"/>
  <c r="O19" i="1" s="1"/>
  <c r="AD9" i="1"/>
  <c r="AD17" i="1" s="1"/>
  <c r="AD19" i="1" s="1"/>
  <c r="AC9" i="1"/>
  <c r="AC17" i="1" s="1"/>
  <c r="AC19" i="1" s="1"/>
  <c r="R9" i="1"/>
  <c r="R17" i="1" s="1"/>
  <c r="R19" i="1" s="1"/>
  <c r="J9" i="1"/>
  <c r="J17" i="1" s="1"/>
  <c r="J19" i="1" s="1"/>
  <c r="N9" i="1"/>
  <c r="N17" i="1" s="1"/>
  <c r="N19" i="1" s="1"/>
  <c r="P9" i="1"/>
  <c r="P17" i="1" s="1"/>
  <c r="P19" i="1" s="1"/>
  <c r="Y9" i="1"/>
  <c r="Y17" i="1" s="1"/>
  <c r="Y19" i="1" s="1"/>
  <c r="S9" i="1"/>
  <c r="S17" i="1" s="1"/>
  <c r="S19" i="1" s="1"/>
  <c r="U9" i="1"/>
  <c r="U17" i="1" s="1"/>
  <c r="U19" i="1" s="1"/>
  <c r="Z9" i="1"/>
  <c r="Z17" i="1" s="1"/>
  <c r="Z19" i="1" s="1"/>
  <c r="AE9" i="1"/>
  <c r="AE17" i="1" s="1"/>
  <c r="AE19" i="1" s="1"/>
  <c r="AG9" i="1"/>
  <c r="AG17" i="1" s="1"/>
  <c r="AG19" i="1" s="1"/>
  <c r="AF9" i="1"/>
  <c r="AF17" i="1" s="1"/>
  <c r="AF19" i="1" s="1"/>
  <c r="AH9" i="1"/>
  <c r="AH17" i="1" s="1"/>
  <c r="AH19" i="1" s="1"/>
  <c r="AI9" i="1"/>
  <c r="AI17" i="1" s="1"/>
  <c r="AI19" i="1" s="1"/>
  <c r="AJ9" i="1"/>
  <c r="AJ17" i="1" s="1"/>
  <c r="AJ19" i="1" s="1"/>
  <c r="AK9" i="1"/>
  <c r="AK17" i="1" s="1"/>
  <c r="AK19" i="1" s="1"/>
  <c r="AL9" i="1"/>
  <c r="AL17" i="1" s="1"/>
  <c r="AL19" i="1" s="1"/>
  <c r="AM9" i="1"/>
  <c r="AM17" i="1" s="1"/>
  <c r="AM19" i="1" s="1"/>
  <c r="AN9" i="1"/>
  <c r="AN17" i="1" s="1"/>
  <c r="AN19" i="1" s="1"/>
  <c r="AO9" i="1"/>
  <c r="AO17" i="1" s="1"/>
  <c r="AO19" i="1" s="1"/>
  <c r="AQ9" i="1"/>
  <c r="AQ17" i="1" s="1"/>
  <c r="AQ19" i="1" s="1"/>
  <c r="AP9" i="1"/>
  <c r="AP17" i="1" s="1"/>
  <c r="AP19" i="1" s="1"/>
  <c r="AR9" i="1"/>
  <c r="AR17" i="1" s="1"/>
  <c r="AR19" i="1" s="1"/>
  <c r="AS9" i="1"/>
  <c r="AS17" i="1" s="1"/>
  <c r="AS19" i="1" s="1"/>
  <c r="AT9" i="1"/>
  <c r="AT17" i="1" s="1"/>
  <c r="AT19" i="1" s="1"/>
  <c r="J60" i="1" s="1"/>
  <c r="AU9" i="1"/>
  <c r="AU17" i="1" s="1"/>
  <c r="AU19" i="1" s="1"/>
  <c r="AV9" i="1"/>
  <c r="AV17" i="1" s="1"/>
  <c r="AV19" i="1" s="1"/>
  <c r="AW9" i="1"/>
  <c r="AW17" i="1" s="1"/>
  <c r="AW19" i="1" s="1"/>
  <c r="AX9" i="1"/>
  <c r="AX17" i="1" s="1"/>
  <c r="AX19" i="1" s="1"/>
  <c r="AZ9" i="1"/>
  <c r="AZ17" i="1" s="1"/>
  <c r="AZ19" i="1" s="1"/>
  <c r="AY9" i="1"/>
  <c r="AY17" i="1" s="1"/>
  <c r="AY19" i="1" s="1"/>
  <c r="BA9" i="1"/>
  <c r="BA17" i="1" s="1"/>
  <c r="BA19" i="1" s="1"/>
  <c r="BB9" i="1"/>
  <c r="BB17" i="1" s="1"/>
  <c r="BB19" i="1" s="1"/>
  <c r="BC9" i="1"/>
  <c r="BC17" i="1" s="1"/>
  <c r="BC19" i="1" s="1"/>
  <c r="BD9" i="1"/>
  <c r="BD17" i="1" s="1"/>
  <c r="BD19" i="1" s="1"/>
  <c r="BE9" i="1"/>
  <c r="BE17" i="1" s="1"/>
  <c r="BE19" i="1" s="1"/>
  <c r="BF9" i="1"/>
  <c r="BF17" i="1" s="1"/>
  <c r="BF19" i="1" s="1"/>
  <c r="BG9" i="1"/>
  <c r="BG17" i="1" s="1"/>
  <c r="BG19" i="1" s="1"/>
  <c r="BH9" i="1"/>
  <c r="BH17" i="1" s="1"/>
  <c r="BH19" i="1" s="1"/>
  <c r="BI9" i="1"/>
  <c r="BI17" i="1" s="1"/>
  <c r="BI19" i="1" s="1"/>
  <c r="BJ9" i="1"/>
  <c r="BJ17" i="1" s="1"/>
  <c r="BJ19" i="1" s="1"/>
  <c r="BK9" i="1"/>
  <c r="BK17" i="1" s="1"/>
  <c r="BK19" i="1" s="1"/>
  <c r="BM9" i="1"/>
  <c r="BM17" i="1" s="1"/>
  <c r="BM19" i="1" s="1"/>
  <c r="BL9" i="1"/>
  <c r="BL17" i="1" s="1"/>
  <c r="BL19" i="1" s="1"/>
  <c r="BO9" i="1"/>
  <c r="BO17" i="1" s="1"/>
  <c r="BO19" i="1" s="1"/>
  <c r="BN9" i="1"/>
  <c r="BN17" i="1" s="1"/>
  <c r="BN19" i="1" s="1"/>
  <c r="BQ9" i="1"/>
  <c r="BQ17" i="1" s="1"/>
  <c r="BQ19" i="1" s="1"/>
  <c r="BP9" i="1"/>
  <c r="BP17" i="1" s="1"/>
  <c r="BP19" i="1" s="1"/>
  <c r="BS9" i="1"/>
  <c r="BS17" i="1" s="1"/>
  <c r="BS19" i="1" s="1"/>
  <c r="BR9" i="1"/>
  <c r="BR17" i="1" s="1"/>
  <c r="BR19" i="1" s="1"/>
  <c r="BT9" i="1"/>
  <c r="BT17" i="1" s="1"/>
  <c r="BT19" i="1" s="1"/>
  <c r="BU9" i="1"/>
  <c r="BU17" i="1" s="1"/>
  <c r="BU19" i="1" s="1"/>
  <c r="BV9" i="1"/>
  <c r="BV17" i="1" s="1"/>
  <c r="BV19" i="1" s="1"/>
  <c r="BW9" i="1"/>
  <c r="BW17" i="1" s="1"/>
  <c r="BW19" i="1" s="1"/>
  <c r="BX9" i="1"/>
  <c r="BX17" i="1" s="1"/>
  <c r="BX19" i="1" s="1"/>
  <c r="BY9" i="1"/>
  <c r="BY17" i="1" s="1"/>
  <c r="BY19" i="1" s="1"/>
  <c r="BZ9" i="1"/>
  <c r="BZ17" i="1" s="1"/>
  <c r="BZ19" i="1" s="1"/>
  <c r="CA9" i="1"/>
  <c r="CA17" i="1" s="1"/>
  <c r="CA19" i="1" s="1"/>
  <c r="CB9" i="1"/>
  <c r="CB17" i="1" s="1"/>
  <c r="CB19" i="1" s="1"/>
  <c r="CC9" i="1"/>
  <c r="CC17" i="1" s="1"/>
  <c r="CC19" i="1" s="1"/>
  <c r="CE9" i="1"/>
  <c r="CE17" i="1" s="1"/>
  <c r="CE19" i="1" s="1"/>
  <c r="CD9" i="1"/>
  <c r="CD17" i="1" s="1"/>
  <c r="CD19" i="1" s="1"/>
  <c r="CF9" i="1"/>
  <c r="CF17" i="1" s="1"/>
  <c r="CF19" i="1" s="1"/>
  <c r="CG9" i="1"/>
  <c r="CG17" i="1" s="1"/>
  <c r="CG19" i="1" s="1"/>
  <c r="CH9" i="1"/>
  <c r="CH17" i="1" s="1"/>
  <c r="CH19" i="1" s="1"/>
  <c r="CI9" i="1"/>
  <c r="CI17" i="1" s="1"/>
  <c r="CI19" i="1" s="1"/>
  <c r="CJ9" i="1"/>
  <c r="CJ17" i="1" s="1"/>
  <c r="CJ19" i="1" s="1"/>
  <c r="CK9" i="1"/>
  <c r="CK17" i="1" s="1"/>
  <c r="CK19" i="1" s="1"/>
  <c r="CL9" i="1"/>
  <c r="CL17" i="1" s="1"/>
  <c r="CL19" i="1" s="1"/>
  <c r="CM9" i="1"/>
  <c r="CM17" i="1" s="1"/>
  <c r="CM19" i="1" s="1"/>
  <c r="CN9" i="1"/>
  <c r="CN17" i="1" s="1"/>
  <c r="CN19" i="1" s="1"/>
  <c r="CO9" i="1"/>
  <c r="CO17" i="1" s="1"/>
  <c r="CO19" i="1" s="1"/>
  <c r="CQ9" i="1"/>
  <c r="CQ17" i="1" s="1"/>
  <c r="CQ19" i="1" s="1"/>
  <c r="CP9" i="1"/>
  <c r="CP17" i="1" s="1"/>
  <c r="CP19" i="1" s="1"/>
  <c r="CS9" i="1"/>
  <c r="CS17" i="1" s="1"/>
  <c r="CS19" i="1" s="1"/>
  <c r="CR9" i="1"/>
  <c r="CR17" i="1" s="1"/>
  <c r="CR19" i="1" s="1"/>
  <c r="CT9" i="1"/>
  <c r="CT17" i="1" s="1"/>
  <c r="CT19" i="1" s="1"/>
  <c r="CU9" i="1"/>
  <c r="CU17" i="1" s="1"/>
  <c r="CU19" i="1" s="1"/>
  <c r="CV9" i="1"/>
  <c r="CV17" i="1" s="1"/>
  <c r="CV19" i="1" s="1"/>
  <c r="CW9" i="1"/>
  <c r="CW17" i="1" s="1"/>
  <c r="CW19" i="1" s="1"/>
  <c r="CX9" i="1"/>
  <c r="CX17" i="1" s="1"/>
  <c r="CX19" i="1" s="1"/>
  <c r="CZ9" i="1"/>
  <c r="CZ17" i="1" s="1"/>
  <c r="CZ19" i="1" s="1"/>
  <c r="CY9" i="1"/>
  <c r="CY17" i="1" s="1"/>
  <c r="CY19" i="1" s="1"/>
  <c r="DB9" i="1"/>
  <c r="DB17" i="1" s="1"/>
  <c r="DB19" i="1" s="1"/>
  <c r="DA9" i="1"/>
  <c r="DA17" i="1" s="1"/>
  <c r="DA19" i="1" s="1"/>
  <c r="DC9" i="1"/>
  <c r="DC17" i="1" s="1"/>
  <c r="DC19" i="1" s="1"/>
  <c r="DD9" i="1"/>
  <c r="DD17" i="1" s="1"/>
  <c r="DD19" i="1" s="1"/>
  <c r="DE9" i="1"/>
  <c r="DE17" i="1" s="1"/>
  <c r="DE19" i="1" s="1"/>
  <c r="DF9" i="1"/>
  <c r="DF17" i="1" s="1"/>
  <c r="DF19" i="1" s="1"/>
  <c r="DG9" i="1"/>
  <c r="DG17" i="1" s="1"/>
  <c r="DG19" i="1" s="1"/>
  <c r="DH9" i="1"/>
  <c r="DH17" i="1" s="1"/>
  <c r="DH19" i="1" s="1"/>
  <c r="DI9" i="1"/>
  <c r="DI17" i="1" s="1"/>
  <c r="DI19" i="1" s="1"/>
  <c r="DJ9" i="1"/>
  <c r="DJ17" i="1" s="1"/>
  <c r="DJ19" i="1" s="1"/>
  <c r="DL9" i="1"/>
  <c r="DL17" i="1" s="1"/>
  <c r="DL19" i="1" s="1"/>
  <c r="DK9" i="1"/>
  <c r="DK17" i="1" s="1"/>
  <c r="DK19" i="1" s="1"/>
  <c r="DM9" i="1"/>
  <c r="DM17" i="1" s="1"/>
  <c r="DM19" i="1" s="1"/>
  <c r="DN9" i="1"/>
  <c r="DN17" i="1" s="1"/>
  <c r="DN19" i="1" s="1"/>
  <c r="DO9" i="1"/>
  <c r="DO17" i="1" s="1"/>
  <c r="DO19" i="1" s="1"/>
  <c r="DP9" i="1"/>
  <c r="DP17" i="1" s="1"/>
  <c r="DP19" i="1" s="1"/>
  <c r="DQ9" i="1"/>
  <c r="DQ17" i="1" s="1"/>
  <c r="DQ19" i="1" s="1"/>
  <c r="DR9" i="1"/>
  <c r="DR17" i="1" s="1"/>
  <c r="DR19" i="1" s="1"/>
  <c r="DS9" i="1"/>
  <c r="DS17" i="1" s="1"/>
  <c r="DS19" i="1" s="1"/>
  <c r="DT9" i="1"/>
  <c r="DT17" i="1" s="1"/>
  <c r="DT19" i="1" s="1"/>
  <c r="DU9" i="1"/>
  <c r="DU17" i="1" s="1"/>
  <c r="DU19" i="1" s="1"/>
  <c r="DV9" i="1"/>
  <c r="DV17" i="1" s="1"/>
  <c r="DV19" i="1" s="1"/>
  <c r="DW9" i="1"/>
  <c r="DW17" i="1" s="1"/>
  <c r="DW19" i="1" s="1"/>
  <c r="DX9" i="1"/>
  <c r="DX17" i="1" s="1"/>
  <c r="DX19" i="1" s="1"/>
  <c r="DY9" i="1"/>
  <c r="DY17" i="1" s="1"/>
  <c r="DY19" i="1" s="1"/>
  <c r="DZ9" i="1"/>
  <c r="DZ17" i="1" s="1"/>
  <c r="DZ19" i="1" s="1"/>
  <c r="EA9" i="1"/>
  <c r="EA17" i="1" s="1"/>
  <c r="EA19" i="1" s="1"/>
  <c r="EB9" i="1"/>
  <c r="EB17" i="1" s="1"/>
  <c r="EB19" i="1" s="1"/>
  <c r="EC9" i="1"/>
  <c r="EC17" i="1" s="1"/>
  <c r="EC19" i="1" s="1"/>
  <c r="ED9" i="1"/>
  <c r="ED17" i="1" s="1"/>
  <c r="ED19" i="1" s="1"/>
  <c r="EE9" i="1"/>
  <c r="EE17" i="1" s="1"/>
  <c r="EE19" i="1" s="1"/>
  <c r="EF9" i="1"/>
  <c r="EF17" i="1" s="1"/>
  <c r="EF19" i="1" s="1"/>
  <c r="EG9" i="1"/>
  <c r="EG17" i="1" s="1"/>
  <c r="EG19" i="1" s="1"/>
  <c r="EH9" i="1"/>
  <c r="EH17" i="1" s="1"/>
  <c r="EH19" i="1" s="1"/>
  <c r="EJ9" i="1"/>
  <c r="EJ17" i="1" s="1"/>
  <c r="EJ19" i="1" s="1"/>
  <c r="EI9" i="1"/>
  <c r="EI17" i="1" s="1"/>
  <c r="EI19" i="1" s="1"/>
  <c r="EL9" i="1"/>
  <c r="EL17" i="1" s="1"/>
  <c r="EL19" i="1" s="1"/>
  <c r="EK9" i="1"/>
  <c r="EK17" i="1" s="1"/>
  <c r="EK19" i="1" s="1"/>
  <c r="EM9" i="1"/>
  <c r="EM17" i="1" s="1"/>
  <c r="EM19" i="1" s="1"/>
  <c r="EN9" i="1"/>
  <c r="EN17" i="1" s="1"/>
  <c r="EN19" i="1" s="1"/>
  <c r="EO9" i="1"/>
  <c r="EO17" i="1" s="1"/>
  <c r="EO19" i="1" s="1"/>
  <c r="EP9" i="1"/>
  <c r="EP17" i="1" s="1"/>
  <c r="EP19" i="1" s="1"/>
  <c r="EQ9" i="1"/>
  <c r="EQ17" i="1" s="1"/>
  <c r="EQ19" i="1" s="1"/>
  <c r="ER9" i="1"/>
  <c r="ER17" i="1" s="1"/>
  <c r="ER19" i="1" s="1"/>
  <c r="ES9" i="1"/>
  <c r="ES17" i="1" s="1"/>
  <c r="ES19" i="1" s="1"/>
  <c r="ET9" i="1"/>
  <c r="ET17" i="1" s="1"/>
  <c r="ET19" i="1" s="1"/>
  <c r="EU9" i="1"/>
  <c r="EU17" i="1" s="1"/>
  <c r="EU19" i="1" s="1"/>
  <c r="EV9" i="1"/>
  <c r="EV17" i="1" s="1"/>
  <c r="EV19" i="1" s="1"/>
  <c r="EW9" i="1"/>
  <c r="EW17" i="1" s="1"/>
  <c r="EW19" i="1" s="1"/>
  <c r="EX9" i="1"/>
  <c r="EX17" i="1" s="1"/>
  <c r="EX19" i="1" s="1"/>
  <c r="EY9" i="1"/>
  <c r="EY17" i="1" s="1"/>
  <c r="EY19" i="1" s="1"/>
  <c r="FC9" i="1"/>
  <c r="FC17" i="1" s="1"/>
  <c r="FC19" i="1" s="1"/>
  <c r="FB9" i="1"/>
  <c r="FB17" i="1" s="1"/>
  <c r="FB19" i="1" s="1"/>
  <c r="FA9" i="1"/>
  <c r="FA17" i="1" s="1"/>
  <c r="FA19" i="1" s="1"/>
  <c r="EZ9" i="1"/>
  <c r="EZ17" i="1" s="1"/>
  <c r="EZ19" i="1" s="1"/>
  <c r="H19" i="1" l="1"/>
  <c r="E17" i="1"/>
  <c r="G17" i="1"/>
  <c r="F17" i="1"/>
  <c r="E19" i="1" l="1"/>
  <c r="H20" i="1" s="1"/>
  <c r="F19" i="1"/>
  <c r="G19" i="1"/>
  <c r="J62" i="1"/>
  <c r="H21" i="1" l="1"/>
  <c r="EM20" i="1"/>
  <c r="EM21" i="1" s="1"/>
  <c r="BP20" i="1"/>
  <c r="BP21" i="1" s="1"/>
  <c r="DT20" i="1"/>
  <c r="DT21" i="1" s="1"/>
  <c r="BH20" i="1"/>
  <c r="BH21" i="1" s="1"/>
  <c r="DF20" i="1"/>
  <c r="DF21" i="1" s="1"/>
  <c r="DE20" i="1"/>
  <c r="DE21" i="1" s="1"/>
  <c r="EQ20" i="1"/>
  <c r="EQ21" i="1" s="1"/>
  <c r="CD20" i="1"/>
  <c r="CD21" i="1" s="1"/>
  <c r="K20" i="1"/>
  <c r="K21" i="1" s="1"/>
  <c r="CQ20" i="1"/>
  <c r="CQ21" i="1" s="1"/>
  <c r="BF20" i="1"/>
  <c r="BF21" i="1" s="1"/>
  <c r="EO20" i="1"/>
  <c r="EO21" i="1" s="1"/>
  <c r="CC20" i="1"/>
  <c r="CC21" i="1" s="1"/>
  <c r="Q20" i="1"/>
  <c r="Q21" i="1" s="1"/>
  <c r="DN20" i="1"/>
  <c r="DN21" i="1" s="1"/>
  <c r="BO20" i="1"/>
  <c r="BO21" i="1" s="1"/>
  <c r="CY20" i="1"/>
  <c r="CY21" i="1" s="1"/>
  <c r="AN20" i="1"/>
  <c r="AN21" i="1" s="1"/>
  <c r="BR20" i="1"/>
  <c r="BR21" i="1" s="1"/>
  <c r="AK20" i="1"/>
  <c r="AK21" i="1" s="1"/>
  <c r="AR20" i="1"/>
  <c r="AR21" i="1" s="1"/>
  <c r="BJ20" i="1"/>
  <c r="BJ21" i="1" s="1"/>
  <c r="EA20" i="1"/>
  <c r="EA21" i="1" s="1"/>
  <c r="EZ20" i="1"/>
  <c r="EZ21" i="1" s="1"/>
  <c r="AH20" i="1"/>
  <c r="AH21" i="1" s="1"/>
  <c r="BL20" i="1"/>
  <c r="BL21" i="1" s="1"/>
  <c r="AL20" i="1"/>
  <c r="AL21" i="1" s="1"/>
  <c r="CJ20" i="1"/>
  <c r="CJ21" i="1" s="1"/>
  <c r="EI20" i="1"/>
  <c r="EI21" i="1" s="1"/>
  <c r="L20" i="1"/>
  <c r="L21" i="1" s="1"/>
  <c r="M20" i="1"/>
  <c r="M21" i="1" s="1"/>
  <c r="CR20" i="1"/>
  <c r="CR21" i="1" s="1"/>
  <c r="DP20" i="1"/>
  <c r="DP21" i="1" s="1"/>
  <c r="BQ20" i="1"/>
  <c r="BQ21" i="1" s="1"/>
  <c r="CM20" i="1"/>
  <c r="CM21" i="1" s="1"/>
  <c r="EW20" i="1"/>
  <c r="EW21" i="1" s="1"/>
  <c r="CL20" i="1"/>
  <c r="CL21" i="1" s="1"/>
  <c r="CZ20" i="1"/>
  <c r="CZ21" i="1" s="1"/>
  <c r="AT20" i="1"/>
  <c r="AT21" i="1" s="1"/>
  <c r="BA20" i="1"/>
  <c r="BA21" i="1" s="1"/>
  <c r="DK20" i="1"/>
  <c r="DK21" i="1" s="1"/>
  <c r="AY20" i="1"/>
  <c r="AY21" i="1" s="1"/>
  <c r="CH20" i="1"/>
  <c r="CH21" i="1" s="1"/>
  <c r="CO20" i="1"/>
  <c r="CO21" i="1" s="1"/>
  <c r="EJ20" i="1"/>
  <c r="EJ21" i="1" s="1"/>
  <c r="BW20" i="1"/>
  <c r="BW21" i="1" s="1"/>
  <c r="I20" i="1"/>
  <c r="I21" i="1" s="1"/>
  <c r="BB20" i="1"/>
  <c r="BB21" i="1" s="1"/>
  <c r="AX20" i="1"/>
  <c r="AX21" i="1" s="1"/>
  <c r="EG20" i="1"/>
  <c r="EG21" i="1" s="1"/>
  <c r="BU20" i="1"/>
  <c r="BU21" i="1" s="1"/>
  <c r="AA20" i="1"/>
  <c r="AA21" i="1" s="1"/>
  <c r="BZ20" i="1"/>
  <c r="BZ21" i="1" s="1"/>
  <c r="AQ20" i="1"/>
  <c r="AQ21" i="1" s="1"/>
  <c r="CS20" i="1"/>
  <c r="CS21" i="1" s="1"/>
  <c r="AG20" i="1"/>
  <c r="AG21" i="1" s="1"/>
  <c r="AC20" i="1"/>
  <c r="AC21" i="1" s="1"/>
  <c r="DD20" i="1"/>
  <c r="DD21" i="1" s="1"/>
  <c r="EE20" i="1"/>
  <c r="EE21" i="1" s="1"/>
  <c r="BY20" i="1"/>
  <c r="BY21" i="1" s="1"/>
  <c r="BN20" i="1"/>
  <c r="BN21" i="1" s="1"/>
  <c r="EP20" i="1"/>
  <c r="EP21" i="1" s="1"/>
  <c r="DY20" i="1"/>
  <c r="DY21" i="1" s="1"/>
  <c r="EU20" i="1"/>
  <c r="EU21" i="1" s="1"/>
  <c r="EV20" i="1"/>
  <c r="EV21" i="1" s="1"/>
  <c r="J20" i="1"/>
  <c r="J21" i="1" s="1"/>
  <c r="CX20" i="1"/>
  <c r="CX21" i="1" s="1"/>
  <c r="R20" i="1"/>
  <c r="R21" i="1" s="1"/>
  <c r="EL20" i="1"/>
  <c r="EL21" i="1" s="1"/>
  <c r="CU20" i="1"/>
  <c r="CU21" i="1" s="1"/>
  <c r="T20" i="1"/>
  <c r="T21" i="1" s="1"/>
  <c r="AE20" i="1"/>
  <c r="AE21" i="1" s="1"/>
  <c r="EB20" i="1"/>
  <c r="EB21" i="1" s="1"/>
  <c r="DU20" i="1"/>
  <c r="DU21" i="1" s="1"/>
  <c r="Y20" i="1"/>
  <c r="Y21" i="1" s="1"/>
  <c r="BV20" i="1"/>
  <c r="BV21" i="1" s="1"/>
  <c r="N20" i="1"/>
  <c r="N21" i="1" s="1"/>
  <c r="DH20" i="1"/>
  <c r="DH21" i="1" s="1"/>
  <c r="AM20" i="1"/>
  <c r="AM21" i="1" s="1"/>
  <c r="ES20" i="1"/>
  <c r="ES21" i="1" s="1"/>
  <c r="AD20" i="1"/>
  <c r="AD21" i="1" s="1"/>
  <c r="CV20" i="1"/>
  <c r="CV21" i="1" s="1"/>
  <c r="AJ20" i="1"/>
  <c r="AJ21" i="1" s="1"/>
  <c r="DG20" i="1"/>
  <c r="DG21" i="1" s="1"/>
  <c r="Z20" i="1"/>
  <c r="Z21" i="1" s="1"/>
  <c r="BI20" i="1"/>
  <c r="BI21" i="1" s="1"/>
  <c r="DS20" i="1"/>
  <c r="DS21" i="1" s="1"/>
  <c r="BG20" i="1"/>
  <c r="BG21" i="1" s="1"/>
  <c r="DW20" i="1"/>
  <c r="DW21" i="1" s="1"/>
  <c r="DZ20" i="1"/>
  <c r="DZ21" i="1" s="1"/>
  <c r="P20" i="1"/>
  <c r="P21" i="1" s="1"/>
  <c r="DQ20" i="1"/>
  <c r="DQ21" i="1" s="1"/>
  <c r="BE20" i="1"/>
  <c r="BE21" i="1" s="1"/>
  <c r="DO20" i="1"/>
  <c r="DO21" i="1" s="1"/>
  <c r="EX20" i="1"/>
  <c r="EX21" i="1" s="1"/>
  <c r="EN20" i="1"/>
  <c r="EN21" i="1" s="1"/>
  <c r="CB20" i="1"/>
  <c r="CB21" i="1" s="1"/>
  <c r="X20" i="1"/>
  <c r="X21" i="1" s="1"/>
  <c r="DM20" i="1"/>
  <c r="DM21" i="1" s="1"/>
  <c r="CF20" i="1"/>
  <c r="CF21" i="1" s="1"/>
  <c r="AU20" i="1"/>
  <c r="AU21" i="1" s="1"/>
  <c r="FB20" i="1"/>
  <c r="FB21" i="1" s="1"/>
  <c r="DC20" i="1"/>
  <c r="DC21" i="1" s="1"/>
  <c r="BC20" i="1"/>
  <c r="BC21" i="1" s="1"/>
  <c r="V20" i="1"/>
  <c r="V21" i="1" s="1"/>
  <c r="AO20" i="1"/>
  <c r="AO21" i="1" s="1"/>
  <c r="DR20" i="1"/>
  <c r="DR21" i="1" s="1"/>
  <c r="BM20" i="1"/>
  <c r="BM21" i="1" s="1"/>
  <c r="CW20" i="1"/>
  <c r="CW21" i="1" s="1"/>
  <c r="CE20" i="1"/>
  <c r="CE21" i="1" s="1"/>
  <c r="DA20" i="1"/>
  <c r="DA21" i="1" s="1"/>
  <c r="CG20" i="1"/>
  <c r="CG21" i="1" s="1"/>
  <c r="FA20" i="1"/>
  <c r="FA21" i="1" s="1"/>
  <c r="EC20" i="1"/>
  <c r="EC21" i="1" s="1"/>
  <c r="FC20" i="1"/>
  <c r="FC21" i="1" s="1"/>
  <c r="CN20" i="1"/>
  <c r="CN21" i="1" s="1"/>
  <c r="S20" i="1"/>
  <c r="S21" i="1" s="1"/>
  <c r="CA20" i="1"/>
  <c r="CA21" i="1" s="1"/>
  <c r="AB20" i="1"/>
  <c r="AB21" i="1" s="1"/>
  <c r="AS20" i="1"/>
  <c r="AS21" i="1" s="1"/>
  <c r="DL20" i="1"/>
  <c r="DL21" i="1" s="1"/>
  <c r="AZ20" i="1"/>
  <c r="AZ21" i="1" s="1"/>
  <c r="CI20" i="1"/>
  <c r="CI21" i="1" s="1"/>
  <c r="DJ20" i="1"/>
  <c r="DJ21" i="1" s="1"/>
  <c r="DI20" i="1"/>
  <c r="DI21" i="1" s="1"/>
  <c r="AW20" i="1"/>
  <c r="AW21" i="1" s="1"/>
  <c r="CP20" i="1"/>
  <c r="CP21" i="1" s="1"/>
  <c r="EH20" i="1"/>
  <c r="EH21" i="1" s="1"/>
  <c r="EF20" i="1"/>
  <c r="EF21" i="1" s="1"/>
  <c r="BT20" i="1"/>
  <c r="BT21" i="1" s="1"/>
  <c r="W20" i="1"/>
  <c r="W21" i="1" s="1"/>
  <c r="DV20" i="1"/>
  <c r="DV21" i="1" s="1"/>
  <c r="ER20" i="1"/>
  <c r="ER21" i="1" s="1"/>
  <c r="O20" i="1"/>
  <c r="O21" i="1" s="1"/>
  <c r="U20" i="1"/>
  <c r="U21" i="1" s="1"/>
  <c r="AP20" i="1"/>
  <c r="AP21" i="1" s="1"/>
  <c r="CT20" i="1"/>
  <c r="CT21" i="1" s="1"/>
  <c r="DB20" i="1"/>
  <c r="DB21" i="1" s="1"/>
  <c r="BK20" i="1"/>
  <c r="BK21" i="1" s="1"/>
  <c r="DX20" i="1"/>
  <c r="DX21" i="1" s="1"/>
  <c r="BX20" i="1"/>
  <c r="BX21" i="1" s="1"/>
  <c r="AI20" i="1"/>
  <c r="AI21" i="1" s="1"/>
  <c r="AF20" i="1"/>
  <c r="AF21" i="1" s="1"/>
  <c r="BD20" i="1"/>
  <c r="BD21" i="1" s="1"/>
  <c r="BS20" i="1"/>
  <c r="BS21" i="1" s="1"/>
  <c r="EK20" i="1"/>
  <c r="EK21" i="1" s="1"/>
  <c r="EY20" i="1"/>
  <c r="EY21" i="1" s="1"/>
  <c r="ED20" i="1"/>
  <c r="ED21" i="1" s="1"/>
  <c r="CK20" i="1"/>
  <c r="CK21" i="1" s="1"/>
  <c r="ET20" i="1"/>
  <c r="ET21" i="1" s="1"/>
  <c r="AV20" i="1"/>
  <c r="AV21" i="1" s="1"/>
  <c r="AW33" i="1" l="1"/>
  <c r="AW28" i="1"/>
  <c r="AW29" i="1"/>
  <c r="AW23" i="1"/>
  <c r="AW25" i="1"/>
  <c r="AW32" i="1"/>
  <c r="AW30" i="1"/>
  <c r="AW24" i="1"/>
  <c r="AW52" i="1"/>
  <c r="DO52" i="1"/>
  <c r="DO24" i="1"/>
  <c r="DO33" i="1"/>
  <c r="DO30" i="1"/>
  <c r="DO32" i="1"/>
  <c r="DO29" i="1"/>
  <c r="DO28" i="1"/>
  <c r="DO25" i="1"/>
  <c r="DO23" i="1"/>
  <c r="CU27" i="1"/>
  <c r="CU30" i="1"/>
  <c r="CU52" i="1"/>
  <c r="CU24" i="1"/>
  <c r="CU32" i="1"/>
  <c r="CU25" i="1"/>
  <c r="CU22" i="1"/>
  <c r="CU28" i="1"/>
  <c r="CU23" i="1"/>
  <c r="CU33" i="1"/>
  <c r="CU29" i="1"/>
  <c r="CZ23" i="1"/>
  <c r="CZ33" i="1"/>
  <c r="CZ28" i="1"/>
  <c r="CZ24" i="1"/>
  <c r="CZ30" i="1"/>
  <c r="CZ29" i="1"/>
  <c r="CZ25" i="1"/>
  <c r="CZ52" i="1"/>
  <c r="CZ32" i="1"/>
  <c r="L33" i="1"/>
  <c r="L29" i="1"/>
  <c r="L32" i="1"/>
  <c r="L24" i="1"/>
  <c r="L22" i="1"/>
  <c r="L27" i="1"/>
  <c r="L25" i="1"/>
  <c r="L52" i="1"/>
  <c r="L28" i="1"/>
  <c r="L23" i="1"/>
  <c r="L30" i="1"/>
  <c r="ER52" i="1"/>
  <c r="ER33" i="1"/>
  <c r="ER24" i="1"/>
  <c r="ER28" i="1"/>
  <c r="ER30" i="1"/>
  <c r="ER25" i="1"/>
  <c r="ER23" i="1"/>
  <c r="ER29" i="1"/>
  <c r="ER32" i="1"/>
  <c r="AU27" i="1"/>
  <c r="AU24" i="1"/>
  <c r="AU22" i="1"/>
  <c r="AU25" i="1"/>
  <c r="AU29" i="1"/>
  <c r="AU33" i="1"/>
  <c r="AU52" i="1"/>
  <c r="AU23" i="1"/>
  <c r="AU30" i="1"/>
  <c r="AU28" i="1"/>
  <c r="AU32" i="1"/>
  <c r="N52" i="1"/>
  <c r="N30" i="1"/>
  <c r="N29" i="1"/>
  <c r="N33" i="1"/>
  <c r="N25" i="1"/>
  <c r="N32" i="1"/>
  <c r="N28" i="1"/>
  <c r="N24" i="1"/>
  <c r="N23" i="1"/>
  <c r="EJ28" i="1"/>
  <c r="EJ25" i="1"/>
  <c r="EJ33" i="1"/>
  <c r="EJ29" i="1"/>
  <c r="EJ23" i="1"/>
  <c r="EJ32" i="1"/>
  <c r="EJ30" i="1"/>
  <c r="EJ52" i="1"/>
  <c r="EJ24" i="1"/>
  <c r="CC52" i="1"/>
  <c r="CC33" i="1"/>
  <c r="CC32" i="1"/>
  <c r="CC29" i="1"/>
  <c r="CC30" i="1"/>
  <c r="CC23" i="1"/>
  <c r="CC24" i="1"/>
  <c r="CC28" i="1"/>
  <c r="CC25" i="1"/>
  <c r="ED25" i="1"/>
  <c r="ED52" i="1"/>
  <c r="ED28" i="1"/>
  <c r="ED24" i="1"/>
  <c r="ED32" i="1"/>
  <c r="ED33" i="1"/>
  <c r="ED30" i="1"/>
  <c r="ED23" i="1"/>
  <c r="ED29" i="1"/>
  <c r="DV32" i="1"/>
  <c r="DV28" i="1"/>
  <c r="DV30" i="1"/>
  <c r="DV24" i="1"/>
  <c r="DV29" i="1"/>
  <c r="DV33" i="1"/>
  <c r="DV52" i="1"/>
  <c r="DV22" i="1"/>
  <c r="DV25" i="1"/>
  <c r="DV23" i="1"/>
  <c r="DV27" i="1"/>
  <c r="CN25" i="1"/>
  <c r="CN28" i="1"/>
  <c r="CN24" i="1"/>
  <c r="CN32" i="1"/>
  <c r="CN29" i="1"/>
  <c r="CN52" i="1"/>
  <c r="CN23" i="1"/>
  <c r="CN33" i="1"/>
  <c r="CN27" i="1"/>
  <c r="CN30" i="1"/>
  <c r="CN22" i="1"/>
  <c r="CF29" i="1"/>
  <c r="CF30" i="1"/>
  <c r="CF52" i="1"/>
  <c r="CF33" i="1"/>
  <c r="CF32" i="1"/>
  <c r="CF25" i="1"/>
  <c r="CF28" i="1"/>
  <c r="CF23" i="1"/>
  <c r="CF24" i="1"/>
  <c r="DG32" i="1"/>
  <c r="DG27" i="1"/>
  <c r="DG25" i="1"/>
  <c r="DG22" i="1"/>
  <c r="DG52" i="1"/>
  <c r="DG30" i="1"/>
  <c r="DG23" i="1"/>
  <c r="DG24" i="1"/>
  <c r="DG33" i="1"/>
  <c r="DG29" i="1"/>
  <c r="DG28" i="1"/>
  <c r="R52" i="1"/>
  <c r="R28" i="1"/>
  <c r="R33" i="1"/>
  <c r="R23" i="1"/>
  <c r="R29" i="1"/>
  <c r="R32" i="1"/>
  <c r="R24" i="1"/>
  <c r="R30" i="1"/>
  <c r="R27" i="1"/>
  <c r="R22" i="1"/>
  <c r="R25" i="1"/>
  <c r="AA24" i="1"/>
  <c r="AA32" i="1"/>
  <c r="AA29" i="1"/>
  <c r="AA25" i="1"/>
  <c r="AA28" i="1"/>
  <c r="AA23" i="1"/>
  <c r="AA33" i="1"/>
  <c r="AA52" i="1"/>
  <c r="AA30" i="1"/>
  <c r="EW25" i="1"/>
  <c r="EW24" i="1"/>
  <c r="EW28" i="1"/>
  <c r="EW29" i="1"/>
  <c r="EW52" i="1"/>
  <c r="EW23" i="1"/>
  <c r="EW32" i="1"/>
  <c r="EW30" i="1"/>
  <c r="EW33" i="1"/>
  <c r="AK25" i="1"/>
  <c r="AK29" i="1"/>
  <c r="AK30" i="1"/>
  <c r="AK33" i="1"/>
  <c r="AK23" i="1"/>
  <c r="AK24" i="1"/>
  <c r="AK52" i="1"/>
  <c r="AK28" i="1"/>
  <c r="AK32" i="1"/>
  <c r="EO25" i="1"/>
  <c r="EO52" i="1"/>
  <c r="EO33" i="1"/>
  <c r="EO32" i="1"/>
  <c r="EO23" i="1"/>
  <c r="EO24" i="1"/>
  <c r="EO30" i="1"/>
  <c r="EO29" i="1"/>
  <c r="EO28" i="1"/>
  <c r="EY25" i="1"/>
  <c r="EY28" i="1"/>
  <c r="EY29" i="1"/>
  <c r="EY30" i="1"/>
  <c r="EY33" i="1"/>
  <c r="EY23" i="1"/>
  <c r="EY22" i="1"/>
  <c r="EY52" i="1"/>
  <c r="EY32" i="1"/>
  <c r="EY27" i="1"/>
  <c r="EY24" i="1"/>
  <c r="BK32" i="1"/>
  <c r="BK25" i="1"/>
  <c r="BK29" i="1"/>
  <c r="BK24" i="1"/>
  <c r="BK30" i="1"/>
  <c r="BK33" i="1"/>
  <c r="BK23" i="1"/>
  <c r="BK28" i="1"/>
  <c r="BK52" i="1"/>
  <c r="W24" i="1"/>
  <c r="W25" i="1"/>
  <c r="W33" i="1"/>
  <c r="W30" i="1"/>
  <c r="W29" i="1"/>
  <c r="W23" i="1"/>
  <c r="W32" i="1"/>
  <c r="W28" i="1"/>
  <c r="W52" i="1"/>
  <c r="CI24" i="1"/>
  <c r="CI30" i="1"/>
  <c r="CI33" i="1"/>
  <c r="CI29" i="1"/>
  <c r="CI28" i="1"/>
  <c r="CI23" i="1"/>
  <c r="CI25" i="1"/>
  <c r="CI32" i="1"/>
  <c r="CI52" i="1"/>
  <c r="FC29" i="1"/>
  <c r="FC33" i="1"/>
  <c r="FC22" i="1"/>
  <c r="FC24" i="1"/>
  <c r="FC52" i="1"/>
  <c r="FC32" i="1"/>
  <c r="FC25" i="1"/>
  <c r="FC28" i="1"/>
  <c r="FC30" i="1"/>
  <c r="FC27" i="1"/>
  <c r="FC23" i="1"/>
  <c r="DR32" i="1"/>
  <c r="DR33" i="1"/>
  <c r="DR30" i="1"/>
  <c r="DR52" i="1"/>
  <c r="DR29" i="1"/>
  <c r="DR23" i="1"/>
  <c r="DR28" i="1"/>
  <c r="DR24" i="1"/>
  <c r="DR25" i="1"/>
  <c r="DM33" i="1"/>
  <c r="DM28" i="1"/>
  <c r="DM23" i="1"/>
  <c r="DM24" i="1"/>
  <c r="DM30" i="1"/>
  <c r="DM29" i="1"/>
  <c r="DM25" i="1"/>
  <c r="DM52" i="1"/>
  <c r="DM32" i="1"/>
  <c r="P52" i="1"/>
  <c r="P23" i="1"/>
  <c r="P24" i="1"/>
  <c r="P32" i="1"/>
  <c r="P25" i="1"/>
  <c r="P29" i="1"/>
  <c r="P33" i="1"/>
  <c r="P28" i="1"/>
  <c r="P30" i="1"/>
  <c r="AJ52" i="1"/>
  <c r="AJ33" i="1"/>
  <c r="AJ29" i="1"/>
  <c r="AJ28" i="1"/>
  <c r="AJ24" i="1"/>
  <c r="AJ30" i="1"/>
  <c r="AJ25" i="1"/>
  <c r="AJ32" i="1"/>
  <c r="AJ23" i="1"/>
  <c r="Y24" i="1"/>
  <c r="Y30" i="1"/>
  <c r="Y32" i="1"/>
  <c r="Y25" i="1"/>
  <c r="Y52" i="1"/>
  <c r="Y23" i="1"/>
  <c r="Y29" i="1"/>
  <c r="Y33" i="1"/>
  <c r="Y28" i="1"/>
  <c r="CX30" i="1"/>
  <c r="CX22" i="1"/>
  <c r="CX52" i="1"/>
  <c r="CX23" i="1"/>
  <c r="CX24" i="1"/>
  <c r="CX29" i="1"/>
  <c r="CX32" i="1"/>
  <c r="CX33" i="1"/>
  <c r="CX28" i="1"/>
  <c r="CX25" i="1"/>
  <c r="CX27" i="1"/>
  <c r="EE32" i="1"/>
  <c r="EE29" i="1"/>
  <c r="EE25" i="1"/>
  <c r="EE23" i="1"/>
  <c r="EE30" i="1"/>
  <c r="EE28" i="1"/>
  <c r="EE24" i="1"/>
  <c r="EE52" i="1"/>
  <c r="EE33" i="1"/>
  <c r="BU30" i="1"/>
  <c r="BU24" i="1"/>
  <c r="BU29" i="1"/>
  <c r="BU28" i="1"/>
  <c r="BU32" i="1"/>
  <c r="BU33" i="1"/>
  <c r="BU25" i="1"/>
  <c r="BU52" i="1"/>
  <c r="BU23" i="1"/>
  <c r="BU22" i="1"/>
  <c r="BU27" i="1"/>
  <c r="CH32" i="1"/>
  <c r="CH23" i="1"/>
  <c r="CH33" i="1"/>
  <c r="CH28" i="1"/>
  <c r="CH30" i="1"/>
  <c r="CH52" i="1"/>
  <c r="CH29" i="1"/>
  <c r="CH25" i="1"/>
  <c r="CH24" i="1"/>
  <c r="CM30" i="1"/>
  <c r="CM23" i="1"/>
  <c r="CM25" i="1"/>
  <c r="CM33" i="1"/>
  <c r="CM32" i="1"/>
  <c r="CM28" i="1"/>
  <c r="CM24" i="1"/>
  <c r="CM29" i="1"/>
  <c r="CM52" i="1"/>
  <c r="AL25" i="1"/>
  <c r="AL23" i="1"/>
  <c r="AL33" i="1"/>
  <c r="AL32" i="1"/>
  <c r="AL52" i="1"/>
  <c r="AL28" i="1"/>
  <c r="AL24" i="1"/>
  <c r="AL30" i="1"/>
  <c r="AL29" i="1"/>
  <c r="BR29" i="1"/>
  <c r="BR52" i="1"/>
  <c r="BR32" i="1"/>
  <c r="BR24" i="1"/>
  <c r="BR23" i="1"/>
  <c r="BR33" i="1"/>
  <c r="BR30" i="1"/>
  <c r="BR28" i="1"/>
  <c r="BR25" i="1"/>
  <c r="BF33" i="1"/>
  <c r="BF23" i="1"/>
  <c r="BF29" i="1"/>
  <c r="BF52" i="1"/>
  <c r="BF24" i="1"/>
  <c r="BF32" i="1"/>
  <c r="BF30" i="1"/>
  <c r="BF28" i="1"/>
  <c r="BF25" i="1"/>
  <c r="DT52" i="1"/>
  <c r="DT32" i="1"/>
  <c r="DT29" i="1"/>
  <c r="DT30" i="1"/>
  <c r="DT23" i="1"/>
  <c r="DT33" i="1"/>
  <c r="DT25" i="1"/>
  <c r="DT24" i="1"/>
  <c r="DT28" i="1"/>
  <c r="O28" i="1"/>
  <c r="O52" i="1"/>
  <c r="O24" i="1"/>
  <c r="O30" i="1"/>
  <c r="O33" i="1"/>
  <c r="O29" i="1"/>
  <c r="O32" i="1"/>
  <c r="O25" i="1"/>
  <c r="O23" i="1"/>
  <c r="CE32" i="1"/>
  <c r="CE25" i="1"/>
  <c r="CE29" i="1"/>
  <c r="CE22" i="1"/>
  <c r="CE33" i="1"/>
  <c r="CE30" i="1"/>
  <c r="CE28" i="1"/>
  <c r="CE52" i="1"/>
  <c r="CE24" i="1"/>
  <c r="CE23" i="1"/>
  <c r="CE27" i="1"/>
  <c r="DH22" i="1"/>
  <c r="DH52" i="1"/>
  <c r="DH27" i="1"/>
  <c r="DH23" i="1"/>
  <c r="DH25" i="1"/>
  <c r="DH32" i="1"/>
  <c r="DH29" i="1"/>
  <c r="DH28" i="1"/>
  <c r="DH30" i="1"/>
  <c r="DH33" i="1"/>
  <c r="DH24" i="1"/>
  <c r="BW23" i="1"/>
  <c r="BW27" i="1"/>
  <c r="BW33" i="1"/>
  <c r="BW30" i="1"/>
  <c r="BW29" i="1"/>
  <c r="BW28" i="1"/>
  <c r="BW24" i="1"/>
  <c r="BW22" i="1"/>
  <c r="BW25" i="1"/>
  <c r="BW52" i="1"/>
  <c r="BW32" i="1"/>
  <c r="BJ22" i="1"/>
  <c r="BJ30" i="1"/>
  <c r="BJ23" i="1"/>
  <c r="BJ33" i="1"/>
  <c r="BJ25" i="1"/>
  <c r="BJ52" i="1"/>
  <c r="BJ24" i="1"/>
  <c r="BJ27" i="1"/>
  <c r="BJ29" i="1"/>
  <c r="BJ28" i="1"/>
  <c r="BJ32" i="1"/>
  <c r="CK28" i="1"/>
  <c r="CK27" i="1"/>
  <c r="CK23" i="1"/>
  <c r="CK25" i="1"/>
  <c r="CK29" i="1"/>
  <c r="CK32" i="1"/>
  <c r="CK52" i="1"/>
  <c r="CK24" i="1"/>
  <c r="CK22" i="1"/>
  <c r="CK33" i="1"/>
  <c r="CK30" i="1"/>
  <c r="S28" i="1"/>
  <c r="S23" i="1"/>
  <c r="S32" i="1"/>
  <c r="S33" i="1"/>
  <c r="S22" i="1"/>
  <c r="S30" i="1"/>
  <c r="S27" i="1"/>
  <c r="S24" i="1"/>
  <c r="S25" i="1"/>
  <c r="S29" i="1"/>
  <c r="S52" i="1"/>
  <c r="Z52" i="1"/>
  <c r="Z30" i="1"/>
  <c r="Z27" i="1"/>
  <c r="Z24" i="1"/>
  <c r="Z25" i="1"/>
  <c r="Z23" i="1"/>
  <c r="Z33" i="1"/>
  <c r="Z22" i="1"/>
  <c r="Z28" i="1"/>
  <c r="Z32" i="1"/>
  <c r="Z29" i="1"/>
  <c r="BZ24" i="1"/>
  <c r="BZ52" i="1"/>
  <c r="BZ28" i="1"/>
  <c r="BZ32" i="1"/>
  <c r="BZ23" i="1"/>
  <c r="BZ30" i="1"/>
  <c r="BZ29" i="1"/>
  <c r="BZ25" i="1"/>
  <c r="BZ33" i="1"/>
  <c r="CL29" i="1"/>
  <c r="CL52" i="1"/>
  <c r="CL28" i="1"/>
  <c r="CL27" i="1"/>
  <c r="CL22" i="1"/>
  <c r="CL32" i="1"/>
  <c r="CL24" i="1"/>
  <c r="CL30" i="1"/>
  <c r="CL25" i="1"/>
  <c r="CL33" i="1"/>
  <c r="CL23" i="1"/>
  <c r="DF52" i="1"/>
  <c r="DF27" i="1"/>
  <c r="DF28" i="1"/>
  <c r="DF30" i="1"/>
  <c r="DF32" i="1"/>
  <c r="DF25" i="1"/>
  <c r="DF24" i="1"/>
  <c r="DF22" i="1"/>
  <c r="DF33" i="1"/>
  <c r="DF29" i="1"/>
  <c r="DF23" i="1"/>
  <c r="DX23" i="1"/>
  <c r="DX33" i="1"/>
  <c r="DX32" i="1"/>
  <c r="DX24" i="1"/>
  <c r="DX29" i="1"/>
  <c r="DX30" i="1"/>
  <c r="DX52" i="1"/>
  <c r="DX25" i="1"/>
  <c r="DX28" i="1"/>
  <c r="DJ33" i="1"/>
  <c r="DJ32" i="1"/>
  <c r="DJ29" i="1"/>
  <c r="DJ52" i="1"/>
  <c r="DJ24" i="1"/>
  <c r="DJ25" i="1"/>
  <c r="DJ22" i="1"/>
  <c r="DJ28" i="1"/>
  <c r="DJ30" i="1"/>
  <c r="DJ27" i="1"/>
  <c r="DJ23" i="1"/>
  <c r="BM29" i="1"/>
  <c r="BM23" i="1"/>
  <c r="BM33" i="1"/>
  <c r="BM22" i="1"/>
  <c r="BM32" i="1"/>
  <c r="BM28" i="1"/>
  <c r="BM25" i="1"/>
  <c r="BM30" i="1"/>
  <c r="BM52" i="1"/>
  <c r="BM27" i="1"/>
  <c r="BM24" i="1"/>
  <c r="DQ32" i="1"/>
  <c r="DQ52" i="1"/>
  <c r="DQ33" i="1"/>
  <c r="DQ24" i="1"/>
  <c r="DQ23" i="1"/>
  <c r="DQ29" i="1"/>
  <c r="DQ25" i="1"/>
  <c r="DQ28" i="1"/>
  <c r="DQ30" i="1"/>
  <c r="BV29" i="1"/>
  <c r="BV52" i="1"/>
  <c r="BV23" i="1"/>
  <c r="BV33" i="1"/>
  <c r="BV30" i="1"/>
  <c r="BV24" i="1"/>
  <c r="BV32" i="1"/>
  <c r="BV27" i="1"/>
  <c r="BV22" i="1"/>
  <c r="BV28" i="1"/>
  <c r="BV25" i="1"/>
  <c r="BY27" i="1"/>
  <c r="BY32" i="1"/>
  <c r="BY22" i="1"/>
  <c r="BY24" i="1"/>
  <c r="BY33" i="1"/>
  <c r="BY23" i="1"/>
  <c r="BY25" i="1"/>
  <c r="BY52" i="1"/>
  <c r="BY29" i="1"/>
  <c r="BY28" i="1"/>
  <c r="BY30" i="1"/>
  <c r="CO29" i="1"/>
  <c r="CO30" i="1"/>
  <c r="CO22" i="1"/>
  <c r="CO25" i="1"/>
  <c r="CO32" i="1"/>
  <c r="CO24" i="1"/>
  <c r="CO28" i="1"/>
  <c r="CO33" i="1"/>
  <c r="CO52" i="1"/>
  <c r="CO27" i="1"/>
  <c r="CO23" i="1"/>
  <c r="CJ23" i="1"/>
  <c r="CJ30" i="1"/>
  <c r="CJ52" i="1"/>
  <c r="CJ27" i="1"/>
  <c r="CJ32" i="1"/>
  <c r="CJ28" i="1"/>
  <c r="CJ24" i="1"/>
  <c r="CJ22" i="1"/>
  <c r="CJ25" i="1"/>
  <c r="CJ33" i="1"/>
  <c r="CJ29" i="1"/>
  <c r="BH32" i="1"/>
  <c r="BH30" i="1"/>
  <c r="BH24" i="1"/>
  <c r="BH33" i="1"/>
  <c r="BH23" i="1"/>
  <c r="BH28" i="1"/>
  <c r="BH52" i="1"/>
  <c r="BH29" i="1"/>
  <c r="BH25" i="1"/>
  <c r="EK23" i="1"/>
  <c r="EK52" i="1"/>
  <c r="EK24" i="1"/>
  <c r="EK32" i="1"/>
  <c r="EK25" i="1"/>
  <c r="EK30" i="1"/>
  <c r="EK33" i="1"/>
  <c r="EK28" i="1"/>
  <c r="EK29" i="1"/>
  <c r="DB27" i="1"/>
  <c r="DB52" i="1"/>
  <c r="DB33" i="1"/>
  <c r="DB25" i="1"/>
  <c r="DB24" i="1"/>
  <c r="DB28" i="1"/>
  <c r="DB29" i="1"/>
  <c r="DB22" i="1"/>
  <c r="DB32" i="1"/>
  <c r="DB30" i="1"/>
  <c r="DB23" i="1"/>
  <c r="BT52" i="1"/>
  <c r="BT33" i="1"/>
  <c r="BT30" i="1"/>
  <c r="BT28" i="1"/>
  <c r="BT23" i="1"/>
  <c r="BT25" i="1"/>
  <c r="BT32" i="1"/>
  <c r="BT29" i="1"/>
  <c r="BT24" i="1"/>
  <c r="AZ24" i="1"/>
  <c r="AZ28" i="1"/>
  <c r="AZ33" i="1"/>
  <c r="AZ30" i="1"/>
  <c r="AZ32" i="1"/>
  <c r="AZ52" i="1"/>
  <c r="AZ23" i="1"/>
  <c r="AZ25" i="1"/>
  <c r="AZ29" i="1"/>
  <c r="EC33" i="1"/>
  <c r="EC52" i="1"/>
  <c r="EC23" i="1"/>
  <c r="EC28" i="1"/>
  <c r="EC25" i="1"/>
  <c r="EC24" i="1"/>
  <c r="EC27" i="1"/>
  <c r="EC32" i="1"/>
  <c r="EC22" i="1"/>
  <c r="EC29" i="1"/>
  <c r="EC30" i="1"/>
  <c r="AO24" i="1"/>
  <c r="AO23" i="1"/>
  <c r="AO25" i="1"/>
  <c r="AO30" i="1"/>
  <c r="AO28" i="1"/>
  <c r="AO29" i="1"/>
  <c r="AO52" i="1"/>
  <c r="AO33" i="1"/>
  <c r="AO32" i="1"/>
  <c r="X25" i="1"/>
  <c r="X30" i="1"/>
  <c r="X28" i="1"/>
  <c r="X23" i="1"/>
  <c r="X24" i="1"/>
  <c r="X52" i="1"/>
  <c r="X32" i="1"/>
  <c r="X33" i="1"/>
  <c r="X29" i="1"/>
  <c r="DZ33" i="1"/>
  <c r="DZ29" i="1"/>
  <c r="DZ52" i="1"/>
  <c r="DZ23" i="1"/>
  <c r="DZ32" i="1"/>
  <c r="DZ30" i="1"/>
  <c r="DZ25" i="1"/>
  <c r="DZ24" i="1"/>
  <c r="DZ28" i="1"/>
  <c r="CV22" i="1"/>
  <c r="CV52" i="1"/>
  <c r="CV30" i="1"/>
  <c r="CV33" i="1"/>
  <c r="CV23" i="1"/>
  <c r="CV28" i="1"/>
  <c r="CV29" i="1"/>
  <c r="CV32" i="1"/>
  <c r="CV25" i="1"/>
  <c r="CV27" i="1"/>
  <c r="CV24" i="1"/>
  <c r="DU27" i="1"/>
  <c r="DU30" i="1"/>
  <c r="DU52" i="1"/>
  <c r="DU25" i="1"/>
  <c r="DU32" i="1"/>
  <c r="DU29" i="1"/>
  <c r="DU33" i="1"/>
  <c r="DU28" i="1"/>
  <c r="DU23" i="1"/>
  <c r="DU24" i="1"/>
  <c r="DU22" i="1"/>
  <c r="J28" i="1"/>
  <c r="J25" i="1"/>
  <c r="J23" i="1"/>
  <c r="J32" i="1"/>
  <c r="J30" i="1"/>
  <c r="J52" i="1"/>
  <c r="J24" i="1"/>
  <c r="J29" i="1"/>
  <c r="J33" i="1"/>
  <c r="DD27" i="1"/>
  <c r="DD32" i="1"/>
  <c r="DD28" i="1"/>
  <c r="DD22" i="1"/>
  <c r="DD52" i="1"/>
  <c r="DD30" i="1"/>
  <c r="DD23" i="1"/>
  <c r="DD24" i="1"/>
  <c r="DD25" i="1"/>
  <c r="DD33" i="1"/>
  <c r="DD29" i="1"/>
  <c r="EG25" i="1"/>
  <c r="EG30" i="1"/>
  <c r="EG52" i="1"/>
  <c r="EG33" i="1"/>
  <c r="EG28" i="1"/>
  <c r="EG32" i="1"/>
  <c r="EG23" i="1"/>
  <c r="EG24" i="1"/>
  <c r="EG29" i="1"/>
  <c r="AY23" i="1"/>
  <c r="AY52" i="1"/>
  <c r="AY28" i="1"/>
  <c r="AY30" i="1"/>
  <c r="AY32" i="1"/>
  <c r="AY24" i="1"/>
  <c r="AY25" i="1"/>
  <c r="AY33" i="1"/>
  <c r="AY29" i="1"/>
  <c r="BQ25" i="1"/>
  <c r="BQ23" i="1"/>
  <c r="BQ32" i="1"/>
  <c r="BQ33" i="1"/>
  <c r="BQ30" i="1"/>
  <c r="BQ24" i="1"/>
  <c r="BQ28" i="1"/>
  <c r="BQ29" i="1"/>
  <c r="BQ27" i="1"/>
  <c r="BQ22" i="1"/>
  <c r="BQ52" i="1"/>
  <c r="BL29" i="1"/>
  <c r="BL52" i="1"/>
  <c r="BL27" i="1"/>
  <c r="BL22" i="1"/>
  <c r="BL33" i="1"/>
  <c r="BL32" i="1"/>
  <c r="BL28" i="1"/>
  <c r="BL25" i="1"/>
  <c r="BL24" i="1"/>
  <c r="BL30" i="1"/>
  <c r="BL23" i="1"/>
  <c r="AN29" i="1"/>
  <c r="AN28" i="1"/>
  <c r="AN52" i="1"/>
  <c r="AN30" i="1"/>
  <c r="AN25" i="1"/>
  <c r="AN24" i="1"/>
  <c r="AN23" i="1"/>
  <c r="AN32" i="1"/>
  <c r="AN33" i="1"/>
  <c r="CQ33" i="1"/>
  <c r="CQ28" i="1"/>
  <c r="CQ29" i="1"/>
  <c r="CQ30" i="1"/>
  <c r="CQ24" i="1"/>
  <c r="CQ25" i="1"/>
  <c r="CQ52" i="1"/>
  <c r="CQ32" i="1"/>
  <c r="CQ27" i="1"/>
  <c r="CQ23" i="1"/>
  <c r="CQ22" i="1"/>
  <c r="BP33" i="1"/>
  <c r="BP32" i="1"/>
  <c r="BP24" i="1"/>
  <c r="BP27" i="1"/>
  <c r="BP22" i="1"/>
  <c r="BP28" i="1"/>
  <c r="BP30" i="1"/>
  <c r="BP52" i="1"/>
  <c r="BP25" i="1"/>
  <c r="BP23" i="1"/>
  <c r="BP29" i="1"/>
  <c r="AI28" i="1"/>
  <c r="AI33" i="1"/>
  <c r="AI29" i="1"/>
  <c r="AI25" i="1"/>
  <c r="AI23" i="1"/>
  <c r="AI24" i="1"/>
  <c r="AI32" i="1"/>
  <c r="AI52" i="1"/>
  <c r="AI30" i="1"/>
  <c r="FB32" i="1"/>
  <c r="FB33" i="1"/>
  <c r="FB28" i="1"/>
  <c r="FB52" i="1"/>
  <c r="FB30" i="1"/>
  <c r="FB23" i="1"/>
  <c r="FB29" i="1"/>
  <c r="FB24" i="1"/>
  <c r="FB25" i="1"/>
  <c r="EP30" i="1"/>
  <c r="EP28" i="1"/>
  <c r="EP22" i="1"/>
  <c r="EP25" i="1"/>
  <c r="EP33" i="1"/>
  <c r="EP29" i="1"/>
  <c r="EP24" i="1"/>
  <c r="EP27" i="1"/>
  <c r="EP23" i="1"/>
  <c r="EP32" i="1"/>
  <c r="EP52" i="1"/>
  <c r="DE28" i="1"/>
  <c r="DE23" i="1"/>
  <c r="DE30" i="1"/>
  <c r="DE33" i="1"/>
  <c r="DE24" i="1"/>
  <c r="DE25" i="1"/>
  <c r="DE52" i="1"/>
  <c r="DE32" i="1"/>
  <c r="DE29" i="1"/>
  <c r="DI27" i="1"/>
  <c r="DI30" i="1"/>
  <c r="DI25" i="1"/>
  <c r="DI28" i="1"/>
  <c r="DI22" i="1"/>
  <c r="DI33" i="1"/>
  <c r="DI52" i="1"/>
  <c r="DI32" i="1"/>
  <c r="DI23" i="1"/>
  <c r="DI24" i="1"/>
  <c r="DI29" i="1"/>
  <c r="BE25" i="1"/>
  <c r="BE24" i="1"/>
  <c r="BE27" i="1"/>
  <c r="BE28" i="1"/>
  <c r="BE32" i="1"/>
  <c r="BE33" i="1"/>
  <c r="BE52" i="1"/>
  <c r="BE22" i="1"/>
  <c r="BE30" i="1"/>
  <c r="BE23" i="1"/>
  <c r="BE29" i="1"/>
  <c r="BN23" i="1"/>
  <c r="BN24" i="1"/>
  <c r="BN33" i="1"/>
  <c r="BN52" i="1"/>
  <c r="BN28" i="1"/>
  <c r="BN30" i="1"/>
  <c r="BN29" i="1"/>
  <c r="BN32" i="1"/>
  <c r="BN22" i="1"/>
  <c r="BN27" i="1"/>
  <c r="BN25" i="1"/>
  <c r="EI24" i="1"/>
  <c r="EI23" i="1"/>
  <c r="EI32" i="1"/>
  <c r="EI33" i="1"/>
  <c r="EI25" i="1"/>
  <c r="EI29" i="1"/>
  <c r="EI30" i="1"/>
  <c r="EI52" i="1"/>
  <c r="EI28" i="1"/>
  <c r="BS25" i="1"/>
  <c r="BS24" i="1"/>
  <c r="BS33" i="1"/>
  <c r="BS30" i="1"/>
  <c r="BS32" i="1"/>
  <c r="BS52" i="1"/>
  <c r="BS29" i="1"/>
  <c r="BS28" i="1"/>
  <c r="BS23" i="1"/>
  <c r="EF28" i="1"/>
  <c r="EF25" i="1"/>
  <c r="EF23" i="1"/>
  <c r="EF52" i="1"/>
  <c r="EF33" i="1"/>
  <c r="EF30" i="1"/>
  <c r="EF29" i="1"/>
  <c r="EF32" i="1"/>
  <c r="EF24" i="1"/>
  <c r="FA52" i="1"/>
  <c r="FA33" i="1"/>
  <c r="FA29" i="1"/>
  <c r="FA30" i="1"/>
  <c r="FA32" i="1"/>
  <c r="FA23" i="1"/>
  <c r="FA25" i="1"/>
  <c r="FA28" i="1"/>
  <c r="FA24" i="1"/>
  <c r="CB24" i="1"/>
  <c r="CB33" i="1"/>
  <c r="CB23" i="1"/>
  <c r="CB29" i="1"/>
  <c r="CB30" i="1"/>
  <c r="CB27" i="1"/>
  <c r="CB52" i="1"/>
  <c r="CB28" i="1"/>
  <c r="CB25" i="1"/>
  <c r="CB32" i="1"/>
  <c r="CB22" i="1"/>
  <c r="AD30" i="1"/>
  <c r="AD25" i="1"/>
  <c r="AD29" i="1"/>
  <c r="AD33" i="1"/>
  <c r="AD28" i="1"/>
  <c r="AD52" i="1"/>
  <c r="AD23" i="1"/>
  <c r="AD24" i="1"/>
  <c r="AD32" i="1"/>
  <c r="EV27" i="1"/>
  <c r="EV52" i="1"/>
  <c r="EV29" i="1"/>
  <c r="EV22" i="1"/>
  <c r="EV33" i="1"/>
  <c r="EV24" i="1"/>
  <c r="EV25" i="1"/>
  <c r="EV23" i="1"/>
  <c r="EV32" i="1"/>
  <c r="EV30" i="1"/>
  <c r="EV28" i="1"/>
  <c r="AX23" i="1"/>
  <c r="AX29" i="1"/>
  <c r="AX33" i="1"/>
  <c r="AX27" i="1"/>
  <c r="AX32" i="1"/>
  <c r="AX24" i="1"/>
  <c r="AX30" i="1"/>
  <c r="AX25" i="1"/>
  <c r="AX28" i="1"/>
  <c r="AX52" i="1"/>
  <c r="AX22" i="1"/>
  <c r="DP25" i="1"/>
  <c r="DP32" i="1"/>
  <c r="DP28" i="1"/>
  <c r="DP52" i="1"/>
  <c r="DP33" i="1"/>
  <c r="DP24" i="1"/>
  <c r="DP29" i="1"/>
  <c r="DP23" i="1"/>
  <c r="DP30" i="1"/>
  <c r="CY33" i="1"/>
  <c r="CY30" i="1"/>
  <c r="CY32" i="1"/>
  <c r="CY25" i="1"/>
  <c r="CY28" i="1"/>
  <c r="CY52" i="1"/>
  <c r="CY29" i="1"/>
  <c r="CY23" i="1"/>
  <c r="CY24" i="1"/>
  <c r="EM22" i="1"/>
  <c r="EM29" i="1"/>
  <c r="EM24" i="1"/>
  <c r="EM25" i="1"/>
  <c r="EM27" i="1"/>
  <c r="EM32" i="1"/>
  <c r="EM30" i="1"/>
  <c r="EM33" i="1"/>
  <c r="EM28" i="1"/>
  <c r="EM23" i="1"/>
  <c r="EM52" i="1"/>
  <c r="BD28" i="1"/>
  <c r="BD52" i="1"/>
  <c r="BD29" i="1"/>
  <c r="BD24" i="1"/>
  <c r="BD23" i="1"/>
  <c r="BD30" i="1"/>
  <c r="BD32" i="1"/>
  <c r="BD33" i="1"/>
  <c r="BD25" i="1"/>
  <c r="EH28" i="1"/>
  <c r="EH23" i="1"/>
  <c r="EH29" i="1"/>
  <c r="EH52" i="1"/>
  <c r="EH30" i="1"/>
  <c r="EH33" i="1"/>
  <c r="EH32" i="1"/>
  <c r="EH24" i="1"/>
  <c r="EH25" i="1"/>
  <c r="CG30" i="1"/>
  <c r="CG24" i="1"/>
  <c r="CG52" i="1"/>
  <c r="CG32" i="1"/>
  <c r="CG33" i="1"/>
  <c r="CG25" i="1"/>
  <c r="CG28" i="1"/>
  <c r="CG29" i="1"/>
  <c r="CG23" i="1"/>
  <c r="EN33" i="1"/>
  <c r="EN24" i="1"/>
  <c r="EN28" i="1"/>
  <c r="EN23" i="1"/>
  <c r="EN52" i="1"/>
  <c r="EN29" i="1"/>
  <c r="EN30" i="1"/>
  <c r="EN32" i="1"/>
  <c r="EN25" i="1"/>
  <c r="BG28" i="1"/>
  <c r="BG32" i="1"/>
  <c r="BG24" i="1"/>
  <c r="BG29" i="1"/>
  <c r="BG52" i="1"/>
  <c r="BG23" i="1"/>
  <c r="BG30" i="1"/>
  <c r="BG33" i="1"/>
  <c r="BG25" i="1"/>
  <c r="AE25" i="1"/>
  <c r="AE28" i="1"/>
  <c r="AE52" i="1"/>
  <c r="AE33" i="1"/>
  <c r="AE30" i="1"/>
  <c r="AE23" i="1"/>
  <c r="AE32" i="1"/>
  <c r="AE24" i="1"/>
  <c r="AE29" i="1"/>
  <c r="EU32" i="1"/>
  <c r="EU30" i="1"/>
  <c r="EU24" i="1"/>
  <c r="EU29" i="1"/>
  <c r="EU52" i="1"/>
  <c r="EU22" i="1"/>
  <c r="EU28" i="1"/>
  <c r="EU23" i="1"/>
  <c r="EU33" i="1"/>
  <c r="EU27" i="1"/>
  <c r="EU25" i="1"/>
  <c r="AG52" i="1"/>
  <c r="AG28" i="1"/>
  <c r="AG27" i="1"/>
  <c r="AG22" i="1"/>
  <c r="AG33" i="1"/>
  <c r="AG23" i="1"/>
  <c r="AG30" i="1"/>
  <c r="AG29" i="1"/>
  <c r="AG25" i="1"/>
  <c r="AG24" i="1"/>
  <c r="AG32" i="1"/>
  <c r="BB32" i="1"/>
  <c r="BB30" i="1"/>
  <c r="BB28" i="1"/>
  <c r="BB33" i="1"/>
  <c r="BB25" i="1"/>
  <c r="BB52" i="1"/>
  <c r="BB29" i="1"/>
  <c r="BB23" i="1"/>
  <c r="BB24" i="1"/>
  <c r="BB27" i="1"/>
  <c r="BB22" i="1"/>
  <c r="BA32" i="1"/>
  <c r="BA23" i="1"/>
  <c r="BA52" i="1"/>
  <c r="BA30" i="1"/>
  <c r="BA33" i="1"/>
  <c r="BA29" i="1"/>
  <c r="BA25" i="1"/>
  <c r="BA28" i="1"/>
  <c r="BA24" i="1"/>
  <c r="CR30" i="1"/>
  <c r="CR24" i="1"/>
  <c r="CR29" i="1"/>
  <c r="CR25" i="1"/>
  <c r="CR23" i="1"/>
  <c r="CR52" i="1"/>
  <c r="CR32" i="1"/>
  <c r="CR33" i="1"/>
  <c r="CR28" i="1"/>
  <c r="EZ33" i="1"/>
  <c r="EZ24" i="1"/>
  <c r="EZ28" i="1"/>
  <c r="EZ23" i="1"/>
  <c r="EZ52" i="1"/>
  <c r="EZ25" i="1"/>
  <c r="EZ30" i="1"/>
  <c r="EZ32" i="1"/>
  <c r="EZ29" i="1"/>
  <c r="BO52" i="1"/>
  <c r="BO29" i="1"/>
  <c r="BO28" i="1"/>
  <c r="BO25" i="1"/>
  <c r="BO24" i="1"/>
  <c r="BO30" i="1"/>
  <c r="BO33" i="1"/>
  <c r="BO23" i="1"/>
  <c r="BO32" i="1"/>
  <c r="CD28" i="1"/>
  <c r="CD24" i="1"/>
  <c r="CD29" i="1"/>
  <c r="CD30" i="1"/>
  <c r="CD52" i="1"/>
  <c r="CD23" i="1"/>
  <c r="CD25" i="1"/>
  <c r="CD33" i="1"/>
  <c r="CD22" i="1"/>
  <c r="CD32" i="1"/>
  <c r="CD27" i="1"/>
  <c r="E20" i="1"/>
  <c r="ET33" i="1"/>
  <c r="ET24" i="1"/>
  <c r="ET52" i="1"/>
  <c r="ET23" i="1"/>
  <c r="ET29" i="1"/>
  <c r="ET25" i="1"/>
  <c r="ET30" i="1"/>
  <c r="ET28" i="1"/>
  <c r="ET32" i="1"/>
  <c r="CA52" i="1"/>
  <c r="CA25" i="1"/>
  <c r="CA23" i="1"/>
  <c r="CA29" i="1"/>
  <c r="CA33" i="1"/>
  <c r="CA27" i="1"/>
  <c r="CA32" i="1"/>
  <c r="CA30" i="1"/>
  <c r="CA28" i="1"/>
  <c r="CA24" i="1"/>
  <c r="CA22" i="1"/>
  <c r="BI23" i="1"/>
  <c r="BI30" i="1"/>
  <c r="BI25" i="1"/>
  <c r="BI28" i="1"/>
  <c r="BI32" i="1"/>
  <c r="BI27" i="1"/>
  <c r="BI22" i="1"/>
  <c r="BI33" i="1"/>
  <c r="BI29" i="1"/>
  <c r="BI24" i="1"/>
  <c r="BI52" i="1"/>
  <c r="AQ30" i="1"/>
  <c r="AQ33" i="1"/>
  <c r="AQ23" i="1"/>
  <c r="AQ52" i="1"/>
  <c r="AQ28" i="1"/>
  <c r="AQ25" i="1"/>
  <c r="AQ24" i="1"/>
  <c r="AQ32" i="1"/>
  <c r="AQ29" i="1"/>
  <c r="Q52" i="1"/>
  <c r="Q29" i="1"/>
  <c r="Q32" i="1"/>
  <c r="Q33" i="1"/>
  <c r="Q24" i="1"/>
  <c r="Q28" i="1"/>
  <c r="Q30" i="1"/>
  <c r="Q25" i="1"/>
  <c r="Q23" i="1"/>
  <c r="BX32" i="1"/>
  <c r="BX28" i="1"/>
  <c r="BX52" i="1"/>
  <c r="BX29" i="1"/>
  <c r="BX30" i="1"/>
  <c r="BX25" i="1"/>
  <c r="BX23" i="1"/>
  <c r="BX33" i="1"/>
  <c r="BX24" i="1"/>
  <c r="CW24" i="1"/>
  <c r="CW52" i="1"/>
  <c r="CW33" i="1"/>
  <c r="CW25" i="1"/>
  <c r="CW30" i="1"/>
  <c r="CW23" i="1"/>
  <c r="CW29" i="1"/>
  <c r="CW32" i="1"/>
  <c r="CW28" i="1"/>
  <c r="EL28" i="1"/>
  <c r="EL29" i="1"/>
  <c r="EL25" i="1"/>
  <c r="EL24" i="1"/>
  <c r="EL52" i="1"/>
  <c r="EL30" i="1"/>
  <c r="EL33" i="1"/>
  <c r="EL23" i="1"/>
  <c r="EL32" i="1"/>
  <c r="AR32" i="1"/>
  <c r="AR30" i="1"/>
  <c r="AR24" i="1"/>
  <c r="AR33" i="1"/>
  <c r="AR29" i="1"/>
  <c r="AR23" i="1"/>
  <c r="AR22" i="1"/>
  <c r="AR52" i="1"/>
  <c r="AR25" i="1"/>
  <c r="AR27" i="1"/>
  <c r="AR28" i="1"/>
  <c r="CT28" i="1"/>
  <c r="CT29" i="1"/>
  <c r="CT24" i="1"/>
  <c r="CT23" i="1"/>
  <c r="CT30" i="1"/>
  <c r="CT25" i="1"/>
  <c r="CT52" i="1"/>
  <c r="CT32" i="1"/>
  <c r="CT33" i="1"/>
  <c r="DL29" i="1"/>
  <c r="DL22" i="1"/>
  <c r="DL24" i="1"/>
  <c r="DL25" i="1"/>
  <c r="DL23" i="1"/>
  <c r="DL33" i="1"/>
  <c r="DL32" i="1"/>
  <c r="DL52" i="1"/>
  <c r="DL30" i="1"/>
  <c r="DL28" i="1"/>
  <c r="DL27" i="1"/>
  <c r="V30" i="1"/>
  <c r="V24" i="1"/>
  <c r="V33" i="1"/>
  <c r="V52" i="1"/>
  <c r="V25" i="1"/>
  <c r="V32" i="1"/>
  <c r="V28" i="1"/>
  <c r="V29" i="1"/>
  <c r="V23" i="1"/>
  <c r="DW23" i="1"/>
  <c r="DW25" i="1"/>
  <c r="DW32" i="1"/>
  <c r="DW30" i="1"/>
  <c r="DW28" i="1"/>
  <c r="DW33" i="1"/>
  <c r="DW24" i="1"/>
  <c r="DW52" i="1"/>
  <c r="DW29" i="1"/>
  <c r="EB28" i="1"/>
  <c r="EB52" i="1"/>
  <c r="EB23" i="1"/>
  <c r="EB33" i="1"/>
  <c r="EB32" i="1"/>
  <c r="EB25" i="1"/>
  <c r="EB24" i="1"/>
  <c r="EB30" i="1"/>
  <c r="EB29" i="1"/>
  <c r="AC30" i="1"/>
  <c r="AC27" i="1"/>
  <c r="AC22" i="1"/>
  <c r="AC24" i="1"/>
  <c r="AC29" i="1"/>
  <c r="AC23" i="1"/>
  <c r="AC25" i="1"/>
  <c r="AC28" i="1"/>
  <c r="AC52" i="1"/>
  <c r="AC33" i="1"/>
  <c r="AC32" i="1"/>
  <c r="DK28" i="1"/>
  <c r="DK52" i="1"/>
  <c r="DK23" i="1"/>
  <c r="DK33" i="1"/>
  <c r="DK25" i="1"/>
  <c r="DK29" i="1"/>
  <c r="DK30" i="1"/>
  <c r="DK32" i="1"/>
  <c r="DK24" i="1"/>
  <c r="AH22" i="1"/>
  <c r="AH29" i="1"/>
  <c r="AH30" i="1"/>
  <c r="AH33" i="1"/>
  <c r="AH27" i="1"/>
  <c r="AH28" i="1"/>
  <c r="AH52" i="1"/>
  <c r="AH32" i="1"/>
  <c r="AH23" i="1"/>
  <c r="AH25" i="1"/>
  <c r="AH24" i="1"/>
  <c r="K30" i="1"/>
  <c r="K52" i="1"/>
  <c r="K33" i="1"/>
  <c r="K32" i="1"/>
  <c r="K29" i="1"/>
  <c r="K25" i="1"/>
  <c r="K24" i="1"/>
  <c r="K28" i="1"/>
  <c r="K23" i="1"/>
  <c r="AP33" i="1"/>
  <c r="AP28" i="1"/>
  <c r="AP23" i="1"/>
  <c r="AP25" i="1"/>
  <c r="AP27" i="1"/>
  <c r="AP52" i="1"/>
  <c r="AP32" i="1"/>
  <c r="AP22" i="1"/>
  <c r="AP30" i="1"/>
  <c r="AP24" i="1"/>
  <c r="AP29" i="1"/>
  <c r="AS28" i="1"/>
  <c r="AS24" i="1"/>
  <c r="AS32" i="1"/>
  <c r="AS25" i="1"/>
  <c r="AS29" i="1"/>
  <c r="AS33" i="1"/>
  <c r="AS52" i="1"/>
  <c r="AS30" i="1"/>
  <c r="AS23" i="1"/>
  <c r="BC30" i="1"/>
  <c r="BC23" i="1"/>
  <c r="BC28" i="1"/>
  <c r="BC25" i="1"/>
  <c r="BC52" i="1"/>
  <c r="BC29" i="1"/>
  <c r="BC33" i="1"/>
  <c r="BC24" i="1"/>
  <c r="BC32" i="1"/>
  <c r="ES24" i="1"/>
  <c r="ES23" i="1"/>
  <c r="ES30" i="1"/>
  <c r="ES52" i="1"/>
  <c r="ES32" i="1"/>
  <c r="ES33" i="1"/>
  <c r="ES28" i="1"/>
  <c r="ES29" i="1"/>
  <c r="ES25" i="1"/>
  <c r="AV28" i="1"/>
  <c r="AV22" i="1"/>
  <c r="AV33" i="1"/>
  <c r="AV27" i="1"/>
  <c r="AV25" i="1"/>
  <c r="AV52" i="1"/>
  <c r="AV29" i="1"/>
  <c r="AV30" i="1"/>
  <c r="AV32" i="1"/>
  <c r="AV24" i="1"/>
  <c r="AV23" i="1"/>
  <c r="AF30" i="1"/>
  <c r="AF28" i="1"/>
  <c r="AF27" i="1"/>
  <c r="AF29" i="1"/>
  <c r="AF52" i="1"/>
  <c r="AF25" i="1"/>
  <c r="AF33" i="1"/>
  <c r="AF23" i="1"/>
  <c r="AF22" i="1"/>
  <c r="AF32" i="1"/>
  <c r="AF24" i="1"/>
  <c r="U52" i="1"/>
  <c r="U24" i="1"/>
  <c r="U25" i="1"/>
  <c r="U27" i="1"/>
  <c r="U29" i="1"/>
  <c r="U33" i="1"/>
  <c r="U30" i="1"/>
  <c r="U22" i="1"/>
  <c r="U32" i="1"/>
  <c r="U28" i="1"/>
  <c r="U23" i="1"/>
  <c r="CP29" i="1"/>
  <c r="CP33" i="1"/>
  <c r="CP25" i="1"/>
  <c r="CP23" i="1"/>
  <c r="CP27" i="1"/>
  <c r="CP28" i="1"/>
  <c r="CP24" i="1"/>
  <c r="CP30" i="1"/>
  <c r="CP52" i="1"/>
  <c r="CP22" i="1"/>
  <c r="CP32" i="1"/>
  <c r="AB33" i="1"/>
  <c r="AB28" i="1"/>
  <c r="AB32" i="1"/>
  <c r="AB29" i="1"/>
  <c r="AB24" i="1"/>
  <c r="AB25" i="1"/>
  <c r="AB23" i="1"/>
  <c r="AB30" i="1"/>
  <c r="AB52" i="1"/>
  <c r="DA30" i="1"/>
  <c r="DA52" i="1"/>
  <c r="DA32" i="1"/>
  <c r="DA33" i="1"/>
  <c r="DA28" i="1"/>
  <c r="DA29" i="1"/>
  <c r="DA25" i="1"/>
  <c r="DA23" i="1"/>
  <c r="DA24" i="1"/>
  <c r="DC32" i="1"/>
  <c r="DC29" i="1"/>
  <c r="DC25" i="1"/>
  <c r="DC28" i="1"/>
  <c r="DC52" i="1"/>
  <c r="DC33" i="1"/>
  <c r="DC24" i="1"/>
  <c r="DC23" i="1"/>
  <c r="DC30" i="1"/>
  <c r="EX33" i="1"/>
  <c r="EX25" i="1"/>
  <c r="EX27" i="1"/>
  <c r="EX52" i="1"/>
  <c r="EX29" i="1"/>
  <c r="EX23" i="1"/>
  <c r="EX24" i="1"/>
  <c r="EX30" i="1"/>
  <c r="EX32" i="1"/>
  <c r="EX22" i="1"/>
  <c r="EX28" i="1"/>
  <c r="DS24" i="1"/>
  <c r="DS23" i="1"/>
  <c r="DS25" i="1"/>
  <c r="DS29" i="1"/>
  <c r="DS52" i="1"/>
  <c r="DS30" i="1"/>
  <c r="DS32" i="1"/>
  <c r="DS28" i="1"/>
  <c r="DS33" i="1"/>
  <c r="AM30" i="1"/>
  <c r="AM23" i="1"/>
  <c r="AM25" i="1"/>
  <c r="AM33" i="1"/>
  <c r="AM27" i="1"/>
  <c r="AM28" i="1"/>
  <c r="AM32" i="1"/>
  <c r="AM52" i="1"/>
  <c r="AM24" i="1"/>
  <c r="AM29" i="1"/>
  <c r="AM22" i="1"/>
  <c r="T33" i="1"/>
  <c r="T52" i="1"/>
  <c r="T25" i="1"/>
  <c r="T28" i="1"/>
  <c r="T23" i="1"/>
  <c r="T30" i="1"/>
  <c r="T24" i="1"/>
  <c r="T32" i="1"/>
  <c r="T29" i="1"/>
  <c r="DY29" i="1"/>
  <c r="DY28" i="1"/>
  <c r="DY24" i="1"/>
  <c r="DY23" i="1"/>
  <c r="DY30" i="1"/>
  <c r="DY52" i="1"/>
  <c r="DY33" i="1"/>
  <c r="DY25" i="1"/>
  <c r="DY32" i="1"/>
  <c r="CS22" i="1"/>
  <c r="CS24" i="1"/>
  <c r="CS29" i="1"/>
  <c r="CS33" i="1"/>
  <c r="CS52" i="1"/>
  <c r="CS25" i="1"/>
  <c r="CS30" i="1"/>
  <c r="CS27" i="1"/>
  <c r="CS32" i="1"/>
  <c r="CS28" i="1"/>
  <c r="CS23" i="1"/>
  <c r="I25" i="1"/>
  <c r="I24" i="1"/>
  <c r="I28" i="1"/>
  <c r="I52" i="1"/>
  <c r="I23" i="1"/>
  <c r="I32" i="1"/>
  <c r="I33" i="1"/>
  <c r="I29" i="1"/>
  <c r="I30" i="1"/>
  <c r="AT24" i="1"/>
  <c r="AT52" i="1"/>
  <c r="AT30" i="1"/>
  <c r="AT33" i="1"/>
  <c r="AT25" i="1"/>
  <c r="AT28" i="1"/>
  <c r="AT32" i="1"/>
  <c r="AT23" i="1"/>
  <c r="AT29" i="1"/>
  <c r="M30" i="1"/>
  <c r="M29" i="1"/>
  <c r="M23" i="1"/>
  <c r="M52" i="1"/>
  <c r="M25" i="1"/>
  <c r="M32" i="1"/>
  <c r="M33" i="1"/>
  <c r="M28" i="1"/>
  <c r="M24" i="1"/>
  <c r="EA33" i="1"/>
  <c r="EA25" i="1"/>
  <c r="EA23" i="1"/>
  <c r="EA32" i="1"/>
  <c r="EA52" i="1"/>
  <c r="EA29" i="1"/>
  <c r="EA30" i="1"/>
  <c r="EA24" i="1"/>
  <c r="EA28" i="1"/>
  <c r="DN30" i="1"/>
  <c r="DN24" i="1"/>
  <c r="DN52" i="1"/>
  <c r="DN27" i="1"/>
  <c r="DN33" i="1"/>
  <c r="DN28" i="1"/>
  <c r="DN25" i="1"/>
  <c r="DN22" i="1"/>
  <c r="DN23" i="1"/>
  <c r="DN29" i="1"/>
  <c r="DN32" i="1"/>
  <c r="EQ23" i="1"/>
  <c r="EQ52" i="1"/>
  <c r="EQ29" i="1"/>
  <c r="EQ25" i="1"/>
  <c r="EQ33" i="1"/>
  <c r="EQ24" i="1"/>
  <c r="EQ27" i="1"/>
  <c r="EQ22" i="1"/>
  <c r="EQ30" i="1"/>
  <c r="EQ32" i="1"/>
  <c r="EQ28" i="1"/>
  <c r="H33" i="1"/>
  <c r="H28" i="1"/>
  <c r="H30" i="1"/>
  <c r="H32" i="1"/>
  <c r="H25" i="1"/>
  <c r="H29" i="1"/>
  <c r="H23" i="1"/>
  <c r="H52" i="1"/>
  <c r="H24" i="1"/>
  <c r="E21" i="1"/>
  <c r="E25" i="1" l="1"/>
  <c r="H26" i="1" s="1"/>
  <c r="E29" i="1"/>
  <c r="E32" i="1"/>
  <c r="E30" i="1"/>
  <c r="EU31" i="1" s="1"/>
  <c r="E24" i="1"/>
  <c r="E28" i="1"/>
  <c r="E52" i="1"/>
  <c r="E33" i="1"/>
  <c r="E23" i="1"/>
  <c r="EA26" i="1" l="1"/>
  <c r="EA22" i="1" s="1"/>
  <c r="EH31" i="1"/>
  <c r="CP31" i="1"/>
  <c r="BU31" i="1"/>
  <c r="AG31" i="1"/>
  <c r="EY31" i="1"/>
  <c r="P31" i="1"/>
  <c r="P27" i="1" s="1"/>
  <c r="AU31" i="1"/>
  <c r="U31" i="1"/>
  <c r="BL31" i="1"/>
  <c r="BI31" i="1"/>
  <c r="AN31" i="1"/>
  <c r="AN27" i="1" s="1"/>
  <c r="DU31" i="1"/>
  <c r="EI31" i="1"/>
  <c r="EI27" i="1" s="1"/>
  <c r="BW31" i="1"/>
  <c r="DA31" i="1"/>
  <c r="DA27" i="1" s="1"/>
  <c r="DG31" i="1"/>
  <c r="DN31" i="1"/>
  <c r="BD31" i="1"/>
  <c r="BD27" i="1" s="1"/>
  <c r="BG31" i="1"/>
  <c r="BG27" i="1" s="1"/>
  <c r="AT31" i="1"/>
  <c r="AT27" i="1" s="1"/>
  <c r="AY31" i="1"/>
  <c r="AY27" i="1" s="1"/>
  <c r="AM31" i="1"/>
  <c r="EE26" i="1"/>
  <c r="EE22" i="1" s="1"/>
  <c r="DC26" i="1"/>
  <c r="DC22" i="1" s="1"/>
  <c r="BN31" i="1"/>
  <c r="CG31" i="1"/>
  <c r="CG27" i="1" s="1"/>
  <c r="EM31" i="1"/>
  <c r="AS31" i="1"/>
  <c r="AS27" i="1" s="1"/>
  <c r="AP26" i="1"/>
  <c r="EP31" i="1"/>
  <c r="FA31" i="1"/>
  <c r="FA27" i="1" s="1"/>
  <c r="BQ31" i="1"/>
  <c r="CE31" i="1"/>
  <c r="AL31" i="1"/>
  <c r="AL27" i="1" s="1"/>
  <c r="AH31" i="1"/>
  <c r="DJ31" i="1"/>
  <c r="BY31" i="1"/>
  <c r="BH31" i="1"/>
  <c r="BH27" i="1" s="1"/>
  <c r="V31" i="1"/>
  <c r="V27" i="1" s="1"/>
  <c r="EL31" i="1"/>
  <c r="EL27" i="1" s="1"/>
  <c r="AJ31" i="1"/>
  <c r="AJ27" i="1" s="1"/>
  <c r="AK31" i="1"/>
  <c r="AK27" i="1" s="1"/>
  <c r="AB26" i="1"/>
  <c r="AB22" i="1" s="1"/>
  <c r="EJ26" i="1"/>
  <c r="EJ22" i="1" s="1"/>
  <c r="BM31" i="1"/>
  <c r="DH31" i="1"/>
  <c r="T31" i="1"/>
  <c r="T27" i="1" s="1"/>
  <c r="AZ31" i="1"/>
  <c r="AZ27" i="1" s="1"/>
  <c r="AD31" i="1"/>
  <c r="AD27" i="1" s="1"/>
  <c r="DK31" i="1"/>
  <c r="DK27" i="1" s="1"/>
  <c r="BA31" i="1"/>
  <c r="BA27" i="1" s="1"/>
  <c r="DS31" i="1"/>
  <c r="DS27" i="1" s="1"/>
  <c r="BF31" i="1"/>
  <c r="BF27" i="1" s="1"/>
  <c r="DX31" i="1"/>
  <c r="DX27" i="1" s="1"/>
  <c r="DW26" i="1"/>
  <c r="DW22" i="1" s="1"/>
  <c r="BB31" i="1"/>
  <c r="AU26" i="1"/>
  <c r="DL31" i="1"/>
  <c r="AO31" i="1"/>
  <c r="AO27" i="1" s="1"/>
  <c r="EY26" i="1"/>
  <c r="BA26" i="1"/>
  <c r="BA22" i="1" s="1"/>
  <c r="CL26" i="1"/>
  <c r="CC26" i="1"/>
  <c r="CC22" i="1" s="1"/>
  <c r="EF31" i="1"/>
  <c r="EF27" i="1" s="1"/>
  <c r="EB31" i="1"/>
  <c r="EB27" i="1" s="1"/>
  <c r="BK31" i="1"/>
  <c r="BK27" i="1" s="1"/>
  <c r="AV31" i="1"/>
  <c r="EK26" i="1"/>
  <c r="EK22" i="1" s="1"/>
  <c r="BP26" i="1"/>
  <c r="BO26" i="1"/>
  <c r="BO22" i="1" s="1"/>
  <c r="EO31" i="1"/>
  <c r="EO27" i="1" s="1"/>
  <c r="AE31" i="1"/>
  <c r="AE27" i="1" s="1"/>
  <c r="K31" i="1"/>
  <c r="K27" i="1" s="1"/>
  <c r="DZ31" i="1"/>
  <c r="DZ27" i="1" s="1"/>
  <c r="DO31" i="1"/>
  <c r="DO27" i="1" s="1"/>
  <c r="CL31" i="1"/>
  <c r="CT31" i="1"/>
  <c r="CT27" i="1" s="1"/>
  <c r="ED26" i="1"/>
  <c r="ED22" i="1" s="1"/>
  <c r="DT31" i="1"/>
  <c r="DT27" i="1" s="1"/>
  <c r="DQ31" i="1"/>
  <c r="DQ27" i="1" s="1"/>
  <c r="CU31" i="1"/>
  <c r="BW26" i="1"/>
  <c r="CR26" i="1"/>
  <c r="CR22" i="1" s="1"/>
  <c r="AW31" i="1"/>
  <c r="AW27" i="1" s="1"/>
  <c r="DC31" i="1"/>
  <c r="DC27" i="1" s="1"/>
  <c r="AQ26" i="1"/>
  <c r="AQ22" i="1" s="1"/>
  <c r="EB26" i="1"/>
  <c r="EB22" i="1" s="1"/>
  <c r="DF26" i="1"/>
  <c r="DV26" i="1"/>
  <c r="ES26" i="1"/>
  <c r="ES22" i="1" s="1"/>
  <c r="K26" i="1"/>
  <c r="K22" i="1" s="1"/>
  <c r="CX26" i="1"/>
  <c r="DJ26" i="1"/>
  <c r="BN26" i="1"/>
  <c r="CN26" i="1"/>
  <c r="CQ31" i="1"/>
  <c r="CS31" i="1"/>
  <c r="N26" i="1"/>
  <c r="N22" i="1" s="1"/>
  <c r="BZ26" i="1"/>
  <c r="BZ22" i="1" s="1"/>
  <c r="BS31" i="1"/>
  <c r="BS27" i="1" s="1"/>
  <c r="EQ26" i="1"/>
  <c r="EV31" i="1"/>
  <c r="CW31" i="1"/>
  <c r="CW27" i="1" s="1"/>
  <c r="AN26" i="1"/>
  <c r="AN22" i="1" s="1"/>
  <c r="BJ31" i="1"/>
  <c r="BY26" i="1"/>
  <c r="CD26" i="1"/>
  <c r="AI31" i="1"/>
  <c r="AI27" i="1" s="1"/>
  <c r="EO26" i="1"/>
  <c r="EO22" i="1" s="1"/>
  <c r="BR31" i="1"/>
  <c r="BR27" i="1" s="1"/>
  <c r="CV31" i="1"/>
  <c r="EV26" i="1"/>
  <c r="CJ31" i="1"/>
  <c r="AQ31" i="1"/>
  <c r="AQ27" i="1" s="1"/>
  <c r="BT31" i="1"/>
  <c r="BT27" i="1" s="1"/>
  <c r="AA31" i="1"/>
  <c r="AA27" i="1" s="1"/>
  <c r="EZ31" i="1"/>
  <c r="EZ27" i="1" s="1"/>
  <c r="ET31" i="1"/>
  <c r="ET27" i="1" s="1"/>
  <c r="DI31" i="1"/>
  <c r="O26" i="1"/>
  <c r="O22" i="1" s="1"/>
  <c r="EX26" i="1"/>
  <c r="DO26" i="1"/>
  <c r="DO22" i="1" s="1"/>
  <c r="BD26" i="1"/>
  <c r="BD22" i="1" s="1"/>
  <c r="AW26" i="1"/>
  <c r="AW22" i="1" s="1"/>
  <c r="CE26" i="1"/>
  <c r="AI26" i="1"/>
  <c r="AI22" i="1" s="1"/>
  <c r="DR31" i="1"/>
  <c r="DR27" i="1" s="1"/>
  <c r="AF31" i="1"/>
  <c r="L31" i="1"/>
  <c r="DE31" i="1"/>
  <c r="DE27" i="1" s="1"/>
  <c r="BO31" i="1"/>
  <c r="BO27" i="1" s="1"/>
  <c r="DV31" i="1"/>
  <c r="CX31" i="1"/>
  <c r="AP31" i="1"/>
  <c r="DP26" i="1"/>
  <c r="DP22" i="1" s="1"/>
  <c r="DW31" i="1"/>
  <c r="DW27" i="1" s="1"/>
  <c r="BP31" i="1"/>
  <c r="Z26" i="1"/>
  <c r="DB26" i="1"/>
  <c r="CQ26" i="1"/>
  <c r="EW26" i="1"/>
  <c r="EW22" i="1" s="1"/>
  <c r="EK31" i="1"/>
  <c r="EK27" i="1" s="1"/>
  <c r="BE26" i="1"/>
  <c r="BC31" i="1"/>
  <c r="BC27" i="1" s="1"/>
  <c r="CI26" i="1"/>
  <c r="CI22" i="1" s="1"/>
  <c r="EH26" i="1"/>
  <c r="EH22" i="1" s="1"/>
  <c r="T26" i="1"/>
  <c r="T22" i="1" s="1"/>
  <c r="DH26" i="1"/>
  <c r="CA26" i="1"/>
  <c r="S31" i="1"/>
  <c r="AH26" i="1"/>
  <c r="DB31" i="1"/>
  <c r="CK26" i="1"/>
  <c r="FB26" i="1"/>
  <c r="FB22" i="1" s="1"/>
  <c r="CU26" i="1"/>
  <c r="Y26" i="1"/>
  <c r="Y22" i="1" s="1"/>
  <c r="DX26" i="1"/>
  <c r="DX22" i="1" s="1"/>
  <c r="BT26" i="1"/>
  <c r="BT22" i="1" s="1"/>
  <c r="AK26" i="1"/>
  <c r="AK22" i="1" s="1"/>
  <c r="S26" i="1"/>
  <c r="DI26" i="1"/>
  <c r="M26" i="1"/>
  <c r="M22" i="1" s="1"/>
  <c r="BL26" i="1"/>
  <c r="BK26" i="1"/>
  <c r="BK22" i="1" s="1"/>
  <c r="AF26" i="1"/>
  <c r="EE31" i="1"/>
  <c r="EE27" i="1" s="1"/>
  <c r="AG26" i="1"/>
  <c r="U26" i="1"/>
  <c r="EA31" i="1"/>
  <c r="EA27" i="1" s="1"/>
  <c r="EC31" i="1"/>
  <c r="DE26" i="1"/>
  <c r="DE22" i="1" s="1"/>
  <c r="CY31" i="1"/>
  <c r="CY27" i="1" s="1"/>
  <c r="ER31" i="1"/>
  <c r="ER27" i="1" s="1"/>
  <c r="ER26" i="1"/>
  <c r="ER22" i="1" s="1"/>
  <c r="BU26" i="1"/>
  <c r="I26" i="1"/>
  <c r="I22" i="1" s="1"/>
  <c r="AA26" i="1"/>
  <c r="AA22" i="1" s="1"/>
  <c r="CM26" i="1"/>
  <c r="CM22" i="1" s="1"/>
  <c r="ES31" i="1"/>
  <c r="ES27" i="1" s="1"/>
  <c r="DD31" i="1"/>
  <c r="CK31" i="1"/>
  <c r="CZ26" i="1"/>
  <c r="CZ22" i="1" s="1"/>
  <c r="EH27" i="1"/>
  <c r="R26" i="1"/>
  <c r="BV26" i="1"/>
  <c r="EP26" i="1"/>
  <c r="R31" i="1"/>
  <c r="DD26" i="1"/>
  <c r="DY31" i="1"/>
  <c r="DY27" i="1" s="1"/>
  <c r="ED31" i="1"/>
  <c r="ED27" i="1" s="1"/>
  <c r="BV31" i="1"/>
  <c r="DY26" i="1"/>
  <c r="DY22" i="1" s="1"/>
  <c r="P26" i="1"/>
  <c r="P22" i="1" s="1"/>
  <c r="J31" i="1"/>
  <c r="J27" i="1" s="1"/>
  <c r="BS26" i="1"/>
  <c r="BS22" i="1" s="1"/>
  <c r="CR31" i="1"/>
  <c r="CR27" i="1" s="1"/>
  <c r="V26" i="1"/>
  <c r="V22" i="1" s="1"/>
  <c r="CZ31" i="1"/>
  <c r="CZ27" i="1" s="1"/>
  <c r="W31" i="1"/>
  <c r="W27" i="1" s="1"/>
  <c r="DZ26" i="1"/>
  <c r="DZ22" i="1" s="1"/>
  <c r="CS26" i="1"/>
  <c r="CI31" i="1"/>
  <c r="CI27" i="1" s="1"/>
  <c r="EI26" i="1"/>
  <c r="EI22" i="1" s="1"/>
  <c r="CF31" i="1"/>
  <c r="CF27" i="1" s="1"/>
  <c r="DU26" i="1"/>
  <c r="CD31" i="1"/>
  <c r="EQ31" i="1"/>
  <c r="DL26" i="1"/>
  <c r="EX31" i="1"/>
  <c r="H22" i="1"/>
  <c r="EM26" i="1"/>
  <c r="EL26" i="1"/>
  <c r="EL22" i="1" s="1"/>
  <c r="CP26" i="1"/>
  <c r="AB31" i="1"/>
  <c r="AB27" i="1" s="1"/>
  <c r="FB31" i="1"/>
  <c r="FB27" i="1" s="1"/>
  <c r="CB26" i="1"/>
  <c r="EG26" i="1"/>
  <c r="EG22" i="1" s="1"/>
  <c r="L26" i="1"/>
  <c r="DM31" i="1"/>
  <c r="DM27" i="1" s="1"/>
  <c r="CO26" i="1"/>
  <c r="J26" i="1"/>
  <c r="J22" i="1" s="1"/>
  <c r="CB31" i="1"/>
  <c r="CY26" i="1"/>
  <c r="CY22" i="1" s="1"/>
  <c r="BC26" i="1"/>
  <c r="BC22" i="1" s="1"/>
  <c r="BF26" i="1"/>
  <c r="BF22" i="1" s="1"/>
  <c r="DR26" i="1"/>
  <c r="DR22" i="1" s="1"/>
  <c r="CH26" i="1"/>
  <c r="CH22" i="1" s="1"/>
  <c r="DF31" i="1"/>
  <c r="BE31" i="1"/>
  <c r="DM26" i="1"/>
  <c r="DM22" i="1" s="1"/>
  <c r="CJ26" i="1"/>
  <c r="CA31" i="1"/>
  <c r="H31" i="1"/>
  <c r="BX26" i="1"/>
  <c r="BX22" i="1" s="1"/>
  <c r="FA26" i="1"/>
  <c r="FA22" i="1" s="1"/>
  <c r="CN31" i="1"/>
  <c r="CM31" i="1"/>
  <c r="CM27" i="1" s="1"/>
  <c r="BJ26" i="1"/>
  <c r="AZ26" i="1"/>
  <c r="AZ22" i="1" s="1"/>
  <c r="Q31" i="1"/>
  <c r="Q27" i="1" s="1"/>
  <c r="AT26" i="1"/>
  <c r="AT22" i="1" s="1"/>
  <c r="N31" i="1"/>
  <c r="N27" i="1" s="1"/>
  <c r="Z31" i="1"/>
  <c r="EG31" i="1"/>
  <c r="EG27" i="1" s="1"/>
  <c r="DN26" i="1"/>
  <c r="CH31" i="1"/>
  <c r="CH27" i="1" s="1"/>
  <c r="CT26" i="1"/>
  <c r="CT22" i="1" s="1"/>
  <c r="DS26" i="1"/>
  <c r="DS22" i="1" s="1"/>
  <c r="BM26" i="1"/>
  <c r="AX26" i="1"/>
  <c r="I31" i="1"/>
  <c r="I27" i="1" s="1"/>
  <c r="CV26" i="1"/>
  <c r="EF26" i="1"/>
  <c r="EF22" i="1" s="1"/>
  <c r="EU26" i="1"/>
  <c r="AM26" i="1"/>
  <c r="CG26" i="1"/>
  <c r="CG22" i="1" s="1"/>
  <c r="Q26" i="1"/>
  <c r="Q22" i="1" s="1"/>
  <c r="BH26" i="1"/>
  <c r="BH22" i="1" s="1"/>
  <c r="AD26" i="1"/>
  <c r="AD22" i="1" s="1"/>
  <c r="EN26" i="1"/>
  <c r="EN22" i="1" s="1"/>
  <c r="BI26" i="1"/>
  <c r="DA26" i="1"/>
  <c r="DA22" i="1" s="1"/>
  <c r="BG26" i="1"/>
  <c r="BG22" i="1" s="1"/>
  <c r="X26" i="1"/>
  <c r="X22" i="1" s="1"/>
  <c r="DQ26" i="1"/>
  <c r="DQ22" i="1" s="1"/>
  <c r="EC26" i="1"/>
  <c r="BB26" i="1"/>
  <c r="AS26" i="1"/>
  <c r="AS22" i="1" s="1"/>
  <c r="AJ26" i="1"/>
  <c r="AJ22" i="1" s="1"/>
  <c r="AR26" i="1"/>
  <c r="EW31" i="1"/>
  <c r="EW27" i="1" s="1"/>
  <c r="AX31" i="1"/>
  <c r="CF26" i="1"/>
  <c r="CF22" i="1" s="1"/>
  <c r="AO26" i="1"/>
  <c r="AO22" i="1" s="1"/>
  <c r="BX31" i="1"/>
  <c r="BX27" i="1" s="1"/>
  <c r="M31" i="1"/>
  <c r="M27" i="1" s="1"/>
  <c r="EJ31" i="1"/>
  <c r="EJ27" i="1" s="1"/>
  <c r="FC26" i="1"/>
  <c r="BR26" i="1"/>
  <c r="BR22" i="1" s="1"/>
  <c r="BZ31" i="1"/>
  <c r="BZ27" i="1" s="1"/>
  <c r="CC31" i="1"/>
  <c r="CC27" i="1" s="1"/>
  <c r="ET26" i="1"/>
  <c r="ET22" i="1" s="1"/>
  <c r="Y31" i="1"/>
  <c r="Y27" i="1" s="1"/>
  <c r="AY26" i="1"/>
  <c r="AY22" i="1" s="1"/>
  <c r="CO31" i="1"/>
  <c r="DP31" i="1"/>
  <c r="DP27" i="1" s="1"/>
  <c r="FC31" i="1"/>
  <c r="AC31" i="1"/>
  <c r="EN31" i="1"/>
  <c r="EN27" i="1" s="1"/>
  <c r="BQ26" i="1"/>
  <c r="W26" i="1"/>
  <c r="W22" i="1" s="1"/>
  <c r="AL26" i="1"/>
  <c r="AL22" i="1" s="1"/>
  <c r="DG26" i="1"/>
  <c r="AE26" i="1"/>
  <c r="AE22" i="1" s="1"/>
  <c r="CW26" i="1"/>
  <c r="CW22" i="1" s="1"/>
  <c r="AV26" i="1"/>
  <c r="O31" i="1"/>
  <c r="O27" i="1" s="1"/>
  <c r="AC26" i="1"/>
  <c r="X31" i="1"/>
  <c r="X27" i="1" s="1"/>
  <c r="AR31" i="1"/>
  <c r="DT26" i="1"/>
  <c r="DT22" i="1" s="1"/>
  <c r="EZ26" i="1"/>
  <c r="EZ22" i="1" s="1"/>
  <c r="DK26" i="1"/>
  <c r="DK22" i="1" s="1"/>
  <c r="L58" i="1" l="1"/>
  <c r="E26" i="1"/>
  <c r="K58" i="1"/>
  <c r="K60" i="1"/>
  <c r="E31" i="1"/>
  <c r="H27" i="1"/>
  <c r="E22" i="1"/>
  <c r="L60" i="1"/>
  <c r="L62" i="1" l="1"/>
  <c r="K62" i="1"/>
  <c r="E2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CP</author>
  </authors>
  <commentList>
    <comment ref="G1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All data in grey cells can be changed to reflect local values.
</t>
        </r>
      </text>
    </comment>
    <comment ref="H6" authorId="0" shapeId="0" xr:uid="{00000000-0006-0000-0000-000002000000}">
      <text>
        <r>
          <rPr>
            <sz val="9"/>
            <color indexed="81"/>
            <rFont val="Tahoma"/>
            <family val="2"/>
          </rPr>
          <t xml:space="preserve">Number of counties (or other type of recipient entity) can be changed by adding (through copy-and-paste) or deleting columns.
</t>
        </r>
      </text>
    </comment>
    <comment ref="D7" authorId="0" shapeId="0" xr:uid="{00000000-0006-0000-0000-000003000000}">
      <text>
        <r>
          <rPr>
            <sz val="9"/>
            <color indexed="81"/>
            <rFont val="Tahoma"/>
            <family val="2"/>
          </rPr>
          <t xml:space="preserve">Relative weight of each factor can be changed by modifying the values in this column.
</t>
        </r>
      </text>
    </comment>
  </commentList>
</comments>
</file>

<file path=xl/sharedStrings.xml><?xml version="1.0" encoding="utf-8"?>
<sst xmlns="http://schemas.openxmlformats.org/spreadsheetml/2006/main" count="72" uniqueCount="49">
  <si>
    <t>County</t>
  </si>
  <si>
    <t>Factor no.</t>
  </si>
  <si>
    <t>Factor description</t>
  </si>
  <si>
    <t>County proportional allocation</t>
  </si>
  <si>
    <t xml:space="preserve">Notes: </t>
  </si>
  <si>
    <t>Total</t>
  </si>
  <si>
    <t>Population 5-9 years (n)</t>
  </si>
  <si>
    <t>MVC deaths and injuries rate 0-4 years (per 100,000 population)</t>
  </si>
  <si>
    <t>MVC deaths and injuries rate 5-9 years (per 100,000 population)</t>
  </si>
  <si>
    <t>Population 0-4 years (n)</t>
  </si>
  <si>
    <t>Poverty rate (%)</t>
  </si>
  <si>
    <t>Mean</t>
  </si>
  <si>
    <t>SD</t>
  </si>
  <si>
    <t>Current data from local area</t>
  </si>
  <si>
    <t>Calculated</t>
  </si>
  <si>
    <t>Weight</t>
  </si>
  <si>
    <t>Standardized score*</t>
  </si>
  <si>
    <t>*Standardized score = [(county score – mean) / standard deviation]</t>
  </si>
  <si>
    <t>County raw score (weighted sum of standardized scores &gt;0)</t>
  </si>
  <si>
    <t>County population–adjusted score</t>
  </si>
  <si>
    <t>Demonstrated distribution (% of allocated seats distributed prior year)</t>
  </si>
  <si>
    <t>Score</t>
  </si>
  <si>
    <t>Ratio</t>
  </si>
  <si>
    <t xml:space="preserve">ALT #2 </t>
  </si>
  <si>
    <t>ALT #3</t>
  </si>
  <si>
    <t>d. Calculation (adjusted county proportional allocations)</t>
  </si>
  <si>
    <t>1. Need-based allocation (original)</t>
  </si>
  <si>
    <t>2. Need-based allocation with minimum seats to all counties</t>
  </si>
  <si>
    <t xml:space="preserve">MVC = traffic-related motor vehicle crash. </t>
  </si>
  <si>
    <t>4. Minimum allocation to all counties with original allocations below the minimum</t>
  </si>
  <si>
    <t>5. Minimum allocation to all counties with &gt;0 original allocation</t>
  </si>
  <si>
    <t>c. Calculation (population-adjusted scores for counties allocated more than the minimum in original allocation)</t>
  </si>
  <si>
    <t>Grey cell = Current data from local area. Non-grey cells contain calculations and should not be modified.</t>
  </si>
  <si>
    <t>Allocation options 1-5</t>
  </si>
  <si>
    <t>Number of participating counties</t>
  </si>
  <si>
    <t>County #</t>
  </si>
  <si>
    <t>S1. Need-based allocation tool for in-kind public health resources distributed by a state health department</t>
  </si>
  <si>
    <r>
      <rPr>
        <b/>
        <sz val="11"/>
        <color rgb="FF0070C0"/>
        <rFont val="Calibri"/>
        <family val="2"/>
        <scheme val="minor"/>
      </rPr>
      <t>Available resources A:</t>
    </r>
    <r>
      <rPr>
        <sz val="11"/>
        <color theme="1"/>
        <rFont val="Calibri"/>
        <family val="2"/>
        <scheme val="minor"/>
      </rPr>
      <t xml:space="preserve"> Carseats with harnesses (age 0-4)</t>
    </r>
  </si>
  <si>
    <r>
      <rPr>
        <b/>
        <sz val="11"/>
        <color rgb="FF0070C0"/>
        <rFont val="Calibri"/>
        <family val="2"/>
        <scheme val="minor"/>
      </rPr>
      <t>Available resources B: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Booster seats (age 5-9)</t>
    </r>
  </si>
  <si>
    <r>
      <rPr>
        <b/>
        <sz val="11"/>
        <color rgb="FF0070C0"/>
        <rFont val="Calibri"/>
        <family val="2"/>
        <scheme val="minor"/>
      </rPr>
      <t>Minimum resources to each county: A.</t>
    </r>
    <r>
      <rPr>
        <sz val="11"/>
        <color theme="1"/>
        <rFont val="Calibri"/>
        <family val="2"/>
        <scheme val="minor"/>
      </rPr>
      <t xml:space="preserve"> Carseats with harnesses (age 0-4)</t>
    </r>
  </si>
  <si>
    <r>
      <rPr>
        <b/>
        <sz val="11"/>
        <color rgb="FF0070C0"/>
        <rFont val="Calibri"/>
        <family val="2"/>
        <scheme val="minor"/>
      </rPr>
      <t xml:space="preserve">Minimum resources to each county B. </t>
    </r>
    <r>
      <rPr>
        <sz val="11"/>
        <color theme="1"/>
        <rFont val="Calibri"/>
        <family val="2"/>
        <scheme val="minor"/>
      </rPr>
      <t>booster seats (age 5-9)</t>
    </r>
  </si>
  <si>
    <r>
      <rPr>
        <b/>
        <sz val="11"/>
        <color rgb="FF0070C0"/>
        <rFont val="Calibri"/>
        <family val="2"/>
        <scheme val="minor"/>
      </rPr>
      <t xml:space="preserve">Resource A. </t>
    </r>
    <r>
      <rPr>
        <b/>
        <sz val="11"/>
        <color theme="1"/>
        <rFont val="Calibri"/>
        <family val="2"/>
        <scheme val="minor"/>
      </rPr>
      <t>Carseats with harnesses (age 0-4)</t>
    </r>
  </si>
  <si>
    <r>
      <rPr>
        <b/>
        <sz val="11"/>
        <color rgb="FF0070C0"/>
        <rFont val="Calibri"/>
        <family val="2"/>
        <scheme val="minor"/>
      </rPr>
      <t xml:space="preserve">Resource B. </t>
    </r>
    <r>
      <rPr>
        <b/>
        <sz val="11"/>
        <color theme="1"/>
        <rFont val="Calibri"/>
        <family val="2"/>
        <scheme val="minor"/>
      </rPr>
      <t>Booster seats (age 5-9)</t>
    </r>
  </si>
  <si>
    <t>a. Calculation (no. resources to counties allocated no more than the minimum in original allocation)</t>
  </si>
  <si>
    <t>b. Calculation (no. resources needed to bring all counties up to the minimum)</t>
  </si>
  <si>
    <t>3. Need-based allocation with minimum resources to counties with &gt;0 original allocation</t>
  </si>
  <si>
    <t>b. Calculation (no. resources needed to bring counties allocated some, but less than minimum in original allocation up to minimum)</t>
  </si>
  <si>
    <t>Total resources, Allocation option #1 (original)</t>
  </si>
  <si>
    <t>Example of resource need-per-population ratio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</si>
</sst>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0.0"/>
    <numFmt numFmtId="165" formatCode="_(* #,##0.0_);_(* \(#,##0.0\);_(* &quot;-&quot;??_);_(@_)"/>
    <numFmt numFmtId="166" formatCode="_(* #,##0_);_(* \(#,##0\);_(* &quot;-&quot;??_);_(@_)"/>
    <numFmt numFmtId="167" formatCode="0_);\(0\)"/>
    <numFmt numFmtId="168" formatCode="0.0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11"/>
      <color rgb="FF0070C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7">
    <xf numFmtId="0" fontId="0" fillId="0" borderId="0" xfId="0"/>
    <xf numFmtId="0" fontId="0" fillId="0" borderId="4" xfId="0" applyFill="1" applyBorder="1"/>
    <xf numFmtId="0" fontId="0" fillId="0" borderId="0" xfId="0" applyFill="1" applyBorder="1"/>
    <xf numFmtId="0" fontId="0" fillId="0" borderId="6" xfId="0" applyFill="1" applyBorder="1"/>
    <xf numFmtId="0" fontId="0" fillId="0" borderId="2" xfId="0" applyFont="1" applyFill="1" applyBorder="1"/>
    <xf numFmtId="0" fontId="0" fillId="0" borderId="0" xfId="0" applyFont="1" applyFill="1" applyBorder="1"/>
    <xf numFmtId="0" fontId="0" fillId="0" borderId="3" xfId="0" applyFont="1" applyFill="1" applyBorder="1"/>
    <xf numFmtId="0" fontId="0" fillId="0" borderId="5" xfId="0" applyFont="1" applyFill="1" applyBorder="1"/>
    <xf numFmtId="0" fontId="0" fillId="2" borderId="0" xfId="0" applyFill="1" applyBorder="1"/>
    <xf numFmtId="166" fontId="0" fillId="2" borderId="0" xfId="1" applyNumberFormat="1" applyFont="1" applyFill="1" applyBorder="1" applyAlignment="1">
      <alignment horizontal="left"/>
    </xf>
    <xf numFmtId="0" fontId="0" fillId="0" borderId="0" xfId="0" applyFill="1" applyBorder="1" applyAlignment="1">
      <alignment vertical="center"/>
    </xf>
    <xf numFmtId="0" fontId="0" fillId="0" borderId="3" xfId="0" applyFill="1" applyBorder="1"/>
    <xf numFmtId="0" fontId="0" fillId="0" borderId="5" xfId="0" applyFill="1" applyBorder="1"/>
    <xf numFmtId="43" fontId="0" fillId="0" borderId="0" xfId="0" applyNumberFormat="1" applyFill="1" applyBorder="1"/>
    <xf numFmtId="0" fontId="0" fillId="0" borderId="0" xfId="0" applyFont="1" applyFill="1" applyBorder="1" applyAlignment="1">
      <alignment horizontal="left" wrapText="1" indent="4"/>
    </xf>
    <xf numFmtId="0" fontId="0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left" vertical="center"/>
    </xf>
    <xf numFmtId="0" fontId="0" fillId="2" borderId="0" xfId="0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166" fontId="0" fillId="2" borderId="2" xfId="1" applyNumberFormat="1" applyFont="1" applyFill="1" applyBorder="1" applyAlignment="1">
      <alignment horizontal="left"/>
    </xf>
    <xf numFmtId="0" fontId="0" fillId="2" borderId="0" xfId="0" applyFill="1" applyBorder="1" applyAlignment="1">
      <alignment horizontal="left" wrapText="1"/>
    </xf>
    <xf numFmtId="43" fontId="0" fillId="2" borderId="0" xfId="0" applyNumberFormat="1" applyFill="1" applyBorder="1"/>
    <xf numFmtId="0" fontId="0" fillId="2" borderId="0" xfId="0" applyFont="1" applyFill="1" applyBorder="1" applyAlignment="1">
      <alignment horizontal="left" wrapText="1"/>
    </xf>
    <xf numFmtId="0" fontId="0" fillId="0" borderId="0" xfId="0" applyFill="1" applyBorder="1" applyAlignment="1"/>
    <xf numFmtId="2" fontId="0" fillId="2" borderId="11" xfId="0" applyNumberFormat="1" applyFill="1" applyBorder="1" applyAlignment="1">
      <alignment horizontal="left" wrapText="1"/>
    </xf>
    <xf numFmtId="0" fontId="0" fillId="0" borderId="11" xfId="0" applyFont="1" applyFill="1" applyBorder="1" applyAlignment="1">
      <alignment horizontal="left" wrapText="1" indent="4"/>
    </xf>
    <xf numFmtId="2" fontId="0" fillId="2" borderId="11" xfId="0" applyNumberFormat="1" applyFont="1" applyFill="1" applyBorder="1" applyAlignment="1">
      <alignment horizontal="left" wrapText="1"/>
    </xf>
    <xf numFmtId="0" fontId="0" fillId="0" borderId="2" xfId="0" applyFill="1" applyBorder="1"/>
    <xf numFmtId="0" fontId="0" fillId="0" borderId="4" xfId="0" applyFill="1" applyBorder="1"/>
    <xf numFmtId="0" fontId="0" fillId="0" borderId="0" xfId="0" applyFill="1" applyBorder="1"/>
    <xf numFmtId="0" fontId="0" fillId="0" borderId="1" xfId="0" applyFill="1" applyBorder="1"/>
    <xf numFmtId="0" fontId="0" fillId="0" borderId="1" xfId="0" applyFont="1" applyFill="1" applyBorder="1"/>
    <xf numFmtId="0" fontId="0" fillId="0" borderId="3" xfId="0" applyFill="1" applyBorder="1" applyAlignment="1">
      <alignment wrapText="1"/>
    </xf>
    <xf numFmtId="0" fontId="0" fillId="0" borderId="5" xfId="0" applyFill="1" applyBorder="1" applyAlignment="1">
      <alignment wrapText="1"/>
    </xf>
    <xf numFmtId="0" fontId="0" fillId="0" borderId="4" xfId="0" applyFill="1" applyBorder="1"/>
    <xf numFmtId="0" fontId="0" fillId="0" borderId="0" xfId="0" applyFill="1" applyBorder="1"/>
    <xf numFmtId="2" fontId="0" fillId="2" borderId="11" xfId="0" applyNumberFormat="1" applyFill="1" applyBorder="1" applyAlignment="1">
      <alignment horizontal="left"/>
    </xf>
    <xf numFmtId="0" fontId="0" fillId="0" borderId="9" xfId="0" applyFill="1" applyBorder="1"/>
    <xf numFmtId="0" fontId="0" fillId="0" borderId="14" xfId="0" applyFill="1" applyBorder="1" applyAlignment="1">
      <alignment wrapText="1"/>
    </xf>
    <xf numFmtId="0" fontId="0" fillId="0" borderId="14" xfId="0" applyFill="1" applyBorder="1"/>
    <xf numFmtId="0" fontId="0" fillId="0" borderId="15" xfId="0" applyFill="1" applyBorder="1"/>
    <xf numFmtId="0" fontId="0" fillId="0" borderId="10" xfId="0" applyFill="1" applyBorder="1"/>
    <xf numFmtId="0" fontId="0" fillId="0" borderId="13" xfId="0" applyFont="1" applyFill="1" applyBorder="1" applyAlignment="1">
      <alignment horizontal="left" wrapText="1" indent="4"/>
    </xf>
    <xf numFmtId="43" fontId="0" fillId="0" borderId="7" xfId="0" applyNumberFormat="1" applyFill="1" applyBorder="1"/>
    <xf numFmtId="0" fontId="0" fillId="0" borderId="4" xfId="0" applyFill="1" applyBorder="1"/>
    <xf numFmtId="0" fontId="0" fillId="0" borderId="1" xfId="0" applyFill="1" applyBorder="1"/>
    <xf numFmtId="0" fontId="0" fillId="0" borderId="0" xfId="0" applyFill="1" applyBorder="1" applyAlignment="1">
      <alignment wrapText="1"/>
    </xf>
    <xf numFmtId="0" fontId="0" fillId="0" borderId="2" xfId="0" applyFill="1" applyBorder="1" applyAlignment="1">
      <alignment wrapText="1"/>
    </xf>
    <xf numFmtId="166" fontId="0" fillId="0" borderId="1" xfId="0" applyNumberFormat="1" applyFill="1" applyBorder="1"/>
    <xf numFmtId="0" fontId="0" fillId="0" borderId="0" xfId="0" applyFill="1" applyBorder="1"/>
    <xf numFmtId="165" fontId="1" fillId="2" borderId="0" xfId="1" applyNumberFormat="1" applyFont="1" applyFill="1" applyBorder="1"/>
    <xf numFmtId="165" fontId="1" fillId="2" borderId="5" xfId="1" applyNumberFormat="1" applyFont="1" applyFill="1" applyBorder="1"/>
    <xf numFmtId="165" fontId="1" fillId="0" borderId="0" xfId="1" applyNumberFormat="1" applyFont="1" applyFill="1" applyBorder="1"/>
    <xf numFmtId="165" fontId="1" fillId="0" borderId="7" xfId="1" applyNumberFormat="1" applyFont="1" applyFill="1" applyBorder="1"/>
    <xf numFmtId="165" fontId="1" fillId="0" borderId="5" xfId="1" applyNumberFormat="1" applyFont="1" applyFill="1" applyBorder="1"/>
    <xf numFmtId="165" fontId="1" fillId="0" borderId="8" xfId="1" applyNumberFormat="1" applyFont="1" applyFill="1" applyBorder="1"/>
    <xf numFmtId="165" fontId="0" fillId="2" borderId="0" xfId="1" applyNumberFormat="1" applyFont="1" applyFill="1" applyBorder="1"/>
    <xf numFmtId="166" fontId="0" fillId="0" borderId="0" xfId="0" applyNumberFormat="1" applyFill="1" applyBorder="1"/>
    <xf numFmtId="166" fontId="0" fillId="0" borderId="2" xfId="0" applyNumberFormat="1" applyFill="1" applyBorder="1"/>
    <xf numFmtId="1" fontId="0" fillId="0" borderId="1" xfId="0" applyNumberFormat="1" applyFill="1" applyBorder="1"/>
    <xf numFmtId="166" fontId="0" fillId="0" borderId="4" xfId="0" applyNumberFormat="1" applyFill="1" applyBorder="1"/>
    <xf numFmtId="2" fontId="0" fillId="0" borderId="4" xfId="0" applyNumberFormat="1" applyFill="1" applyBorder="1"/>
    <xf numFmtId="1" fontId="0" fillId="0" borderId="0" xfId="0" applyNumberFormat="1" applyFont="1" applyFill="1" applyBorder="1"/>
    <xf numFmtId="2" fontId="0" fillId="0" borderId="0" xfId="0" applyNumberFormat="1" applyFont="1" applyFill="1" applyBorder="1"/>
    <xf numFmtId="2" fontId="0" fillId="0" borderId="5" xfId="0" applyNumberFormat="1" applyFont="1" applyFill="1" applyBorder="1"/>
    <xf numFmtId="1" fontId="0" fillId="0" borderId="5" xfId="0" applyNumberFormat="1" applyFont="1" applyFill="1" applyBorder="1"/>
    <xf numFmtId="1" fontId="0" fillId="0" borderId="1" xfId="0" applyNumberFormat="1" applyFont="1" applyFill="1" applyBorder="1"/>
    <xf numFmtId="1" fontId="0" fillId="0" borderId="2" xfId="0" applyNumberFormat="1" applyFont="1" applyFill="1" applyBorder="1"/>
    <xf numFmtId="1" fontId="0" fillId="0" borderId="3" xfId="0" applyNumberFormat="1" applyFont="1" applyFill="1" applyBorder="1"/>
    <xf numFmtId="1" fontId="0" fillId="0" borderId="4" xfId="0" applyNumberFormat="1" applyFont="1" applyFill="1" applyBorder="1"/>
    <xf numFmtId="2" fontId="0" fillId="0" borderId="4" xfId="0" applyNumberFormat="1" applyFont="1" applyFill="1" applyBorder="1"/>
    <xf numFmtId="37" fontId="1" fillId="0" borderId="0" xfId="1" applyNumberFormat="1" applyFont="1" applyFill="1" applyBorder="1"/>
    <xf numFmtId="37" fontId="1" fillId="0" borderId="5" xfId="1" applyNumberFormat="1" applyFont="1" applyFill="1" applyBorder="1"/>
    <xf numFmtId="37" fontId="1" fillId="0" borderId="4" xfId="1" applyNumberFormat="1" applyFont="1" applyFill="1" applyBorder="1"/>
    <xf numFmtId="165" fontId="0" fillId="2" borderId="5" xfId="1" applyNumberFormat="1" applyFont="1" applyFill="1" applyBorder="1"/>
    <xf numFmtId="165" fontId="1" fillId="2" borderId="1" xfId="1" applyNumberFormat="1" applyFont="1" applyFill="1" applyBorder="1"/>
    <xf numFmtId="165" fontId="1" fillId="2" borderId="2" xfId="1" applyNumberFormat="1" applyFont="1" applyFill="1" applyBorder="1"/>
    <xf numFmtId="165" fontId="1" fillId="2" borderId="3" xfId="1" applyNumberFormat="1" applyFont="1" applyFill="1" applyBorder="1"/>
    <xf numFmtId="165" fontId="1" fillId="0" borderId="4" xfId="1" applyNumberFormat="1" applyFont="1" applyFill="1" applyBorder="1"/>
    <xf numFmtId="165" fontId="1" fillId="2" borderId="4" xfId="1" applyNumberFormat="1" applyFont="1" applyFill="1" applyBorder="1"/>
    <xf numFmtId="165" fontId="0" fillId="2" borderId="4" xfId="1" applyNumberFormat="1" applyFont="1" applyFill="1" applyBorder="1"/>
    <xf numFmtId="165" fontId="1" fillId="0" borderId="6" xfId="1" applyNumberFormat="1" applyFont="1" applyFill="1" applyBorder="1"/>
    <xf numFmtId="2" fontId="0" fillId="0" borderId="3" xfId="0" applyNumberFormat="1" applyFill="1" applyBorder="1" applyAlignment="1">
      <alignment horizontal="right" wrapText="1"/>
    </xf>
    <xf numFmtId="0" fontId="4" fillId="0" borderId="9" xfId="0" applyFont="1" applyFill="1" applyBorder="1"/>
    <xf numFmtId="0" fontId="0" fillId="0" borderId="10" xfId="0" applyFill="1" applyBorder="1" applyAlignment="1">
      <alignment horizontal="right" wrapText="1"/>
    </xf>
    <xf numFmtId="37" fontId="1" fillId="0" borderId="6" xfId="1" applyNumberFormat="1" applyFont="1" applyFill="1" applyBorder="1"/>
    <xf numFmtId="37" fontId="1" fillId="0" borderId="7" xfId="1" applyNumberFormat="1" applyFont="1" applyFill="1" applyBorder="1"/>
    <xf numFmtId="37" fontId="1" fillId="0" borderId="8" xfId="1" applyNumberFormat="1" applyFont="1" applyFill="1" applyBorder="1"/>
    <xf numFmtId="0" fontId="0" fillId="0" borderId="15" xfId="0" applyFill="1" applyBorder="1" applyAlignment="1">
      <alignment horizontal="right" wrapText="1"/>
    </xf>
    <xf numFmtId="49" fontId="0" fillId="0" borderId="4" xfId="0" applyNumberFormat="1" applyFill="1" applyBorder="1" applyAlignment="1">
      <alignment horizontal="center" vertical="center" textRotation="90"/>
    </xf>
    <xf numFmtId="49" fontId="0" fillId="0" borderId="11" xfId="0" applyNumberFormat="1" applyFill="1" applyBorder="1" applyAlignment="1">
      <alignment horizontal="center" vertical="center" textRotation="90"/>
    </xf>
    <xf numFmtId="39" fontId="1" fillId="0" borderId="4" xfId="1" applyNumberFormat="1" applyFont="1" applyFill="1" applyBorder="1"/>
    <xf numFmtId="39" fontId="1" fillId="0" borderId="0" xfId="1" applyNumberFormat="1" applyFont="1" applyFill="1" applyBorder="1"/>
    <xf numFmtId="164" fontId="0" fillId="0" borderId="2" xfId="0" applyNumberFormat="1" applyFill="1" applyBorder="1"/>
    <xf numFmtId="164" fontId="0" fillId="0" borderId="0" xfId="0" applyNumberFormat="1" applyFill="1" applyBorder="1"/>
    <xf numFmtId="39" fontId="1" fillId="0" borderId="5" xfId="1" applyNumberFormat="1" applyFont="1" applyFill="1" applyBorder="1"/>
    <xf numFmtId="167" fontId="1" fillId="0" borderId="4" xfId="1" applyNumberFormat="1" applyFont="1" applyFill="1" applyBorder="1"/>
    <xf numFmtId="167" fontId="1" fillId="0" borderId="0" xfId="1" applyNumberFormat="1" applyFont="1" applyFill="1" applyBorder="1"/>
    <xf numFmtId="166" fontId="0" fillId="0" borderId="4" xfId="1" applyNumberFormat="1" applyFont="1" applyFill="1" applyBorder="1"/>
    <xf numFmtId="43" fontId="0" fillId="0" borderId="4" xfId="1" applyNumberFormat="1" applyFont="1" applyFill="1" applyBorder="1"/>
    <xf numFmtId="167" fontId="1" fillId="0" borderId="5" xfId="1" applyNumberFormat="1" applyFont="1" applyFill="1" applyBorder="1"/>
    <xf numFmtId="49" fontId="0" fillId="0" borderId="9" xfId="0" applyNumberFormat="1" applyFill="1" applyBorder="1" applyAlignment="1">
      <alignment horizontal="center" vertical="center" textRotation="90"/>
    </xf>
    <xf numFmtId="0" fontId="0" fillId="0" borderId="14" xfId="0" applyFont="1" applyFill="1" applyBorder="1" applyAlignment="1">
      <alignment horizontal="center" vertical="center" textRotation="90" wrapText="1"/>
    </xf>
    <xf numFmtId="166" fontId="0" fillId="0" borderId="14" xfId="1" applyNumberFormat="1" applyFont="1" applyFill="1" applyBorder="1"/>
    <xf numFmtId="37" fontId="1" fillId="0" borderId="14" xfId="1" applyNumberFormat="1" applyFont="1" applyFill="1" applyBorder="1"/>
    <xf numFmtId="37" fontId="1" fillId="0" borderId="10" xfId="1" applyNumberFormat="1" applyFont="1" applyFill="1" applyBorder="1"/>
    <xf numFmtId="37" fontId="1" fillId="0" borderId="9" xfId="1" applyNumberFormat="1" applyFont="1" applyFill="1" applyBorder="1"/>
    <xf numFmtId="49" fontId="0" fillId="0" borderId="1" xfId="0" applyNumberFormat="1" applyFill="1" applyBorder="1" applyAlignment="1">
      <alignment horizontal="center" vertical="center" textRotation="90"/>
    </xf>
    <xf numFmtId="164" fontId="0" fillId="0" borderId="7" xfId="0" applyNumberFormat="1" applyFill="1" applyBorder="1"/>
    <xf numFmtId="0" fontId="0" fillId="0" borderId="0" xfId="0" applyFill="1" applyBorder="1"/>
    <xf numFmtId="0" fontId="0" fillId="0" borderId="0" xfId="0" applyFont="1" applyFill="1" applyBorder="1"/>
    <xf numFmtId="0" fontId="0" fillId="0" borderId="0" xfId="0" applyFill="1" applyBorder="1" applyAlignment="1"/>
    <xf numFmtId="0" fontId="0" fillId="0" borderId="3" xfId="0" applyFill="1" applyBorder="1" applyAlignment="1">
      <alignment wrapText="1"/>
    </xf>
    <xf numFmtId="0" fontId="0" fillId="0" borderId="5" xfId="0" applyFill="1" applyBorder="1" applyAlignment="1">
      <alignment wrapText="1"/>
    </xf>
    <xf numFmtId="0" fontId="0" fillId="0" borderId="10" xfId="0" applyFill="1" applyBorder="1" applyAlignment="1">
      <alignment horizontal="right" wrapText="1"/>
    </xf>
    <xf numFmtId="0" fontId="0" fillId="0" borderId="5" xfId="0" applyFont="1" applyFill="1" applyBorder="1" applyAlignment="1">
      <alignment horizontal="left" wrapText="1" indent="4"/>
    </xf>
    <xf numFmtId="0" fontId="6" fillId="0" borderId="5" xfId="0" applyFont="1" applyFill="1" applyBorder="1" applyAlignment="1">
      <alignment horizontal="left" wrapText="1"/>
    </xf>
    <xf numFmtId="0" fontId="6" fillId="0" borderId="5" xfId="0" applyFont="1" applyFill="1" applyBorder="1" applyAlignment="1">
      <alignment wrapText="1"/>
    </xf>
    <xf numFmtId="0" fontId="0" fillId="0" borderId="14" xfId="0" applyFont="1" applyFill="1" applyBorder="1" applyAlignment="1">
      <alignment wrapText="1"/>
    </xf>
    <xf numFmtId="0" fontId="0" fillId="2" borderId="0" xfId="0" applyFill="1" applyBorder="1"/>
    <xf numFmtId="0" fontId="5" fillId="2" borderId="0" xfId="0" applyFont="1" applyFill="1" applyBorder="1" applyAlignment="1">
      <alignment vertical="center"/>
    </xf>
    <xf numFmtId="164" fontId="0" fillId="2" borderId="0" xfId="0" applyNumberFormat="1" applyFill="1" applyBorder="1"/>
    <xf numFmtId="0" fontId="0" fillId="2" borderId="5" xfId="0" applyFill="1" applyBorder="1" applyAlignment="1">
      <alignment wrapText="1"/>
    </xf>
    <xf numFmtId="166" fontId="0" fillId="2" borderId="4" xfId="0" applyNumberFormat="1" applyFill="1" applyBorder="1"/>
    <xf numFmtId="166" fontId="0" fillId="2" borderId="0" xfId="0" applyNumberFormat="1" applyFill="1" applyBorder="1"/>
    <xf numFmtId="166" fontId="1" fillId="2" borderId="4" xfId="1" applyNumberFormat="1" applyFont="1" applyFill="1" applyBorder="1"/>
    <xf numFmtId="166" fontId="1" fillId="2" borderId="0" xfId="1" applyNumberFormat="1" applyFont="1" applyFill="1" applyBorder="1"/>
    <xf numFmtId="166" fontId="1" fillId="2" borderId="5" xfId="1" applyNumberFormat="1" applyFont="1" applyFill="1" applyBorder="1"/>
    <xf numFmtId="0" fontId="0" fillId="2" borderId="5" xfId="0" applyFill="1" applyBorder="1"/>
    <xf numFmtId="0" fontId="0" fillId="2" borderId="4" xfId="0" applyFill="1" applyBorder="1"/>
    <xf numFmtId="0" fontId="2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left" wrapText="1" indent="4"/>
    </xf>
    <xf numFmtId="166" fontId="0" fillId="0" borderId="0" xfId="0" applyNumberFormat="1" applyFill="1" applyBorder="1" applyAlignment="1">
      <alignment vertical="center"/>
    </xf>
    <xf numFmtId="0" fontId="4" fillId="0" borderId="0" xfId="0" applyFont="1" applyFill="1" applyBorder="1"/>
    <xf numFmtId="0" fontId="0" fillId="2" borderId="4" xfId="0" applyFill="1" applyBorder="1" applyAlignment="1"/>
    <xf numFmtId="0" fontId="0" fillId="2" borderId="1" xfId="0" applyFont="1" applyFill="1" applyBorder="1"/>
    <xf numFmtId="0" fontId="0" fillId="2" borderId="2" xfId="0" applyFont="1" applyFill="1" applyBorder="1"/>
    <xf numFmtId="0" fontId="0" fillId="2" borderId="3" xfId="0" applyFont="1" applyFill="1" applyBorder="1"/>
    <xf numFmtId="0" fontId="0" fillId="2" borderId="4" xfId="0" applyFont="1" applyFill="1" applyBorder="1"/>
    <xf numFmtId="0" fontId="0" fillId="2" borderId="0" xfId="0" applyFont="1" applyFill="1" applyBorder="1"/>
    <xf numFmtId="0" fontId="6" fillId="2" borderId="0" xfId="0" applyFont="1" applyFill="1" applyBorder="1"/>
    <xf numFmtId="0" fontId="6" fillId="2" borderId="5" xfId="0" applyFont="1" applyFill="1" applyBorder="1"/>
    <xf numFmtId="1" fontId="0" fillId="2" borderId="0" xfId="0" applyNumberFormat="1" applyFont="1" applyFill="1" applyBorder="1"/>
    <xf numFmtId="37" fontId="0" fillId="2" borderId="0" xfId="0" applyNumberFormat="1" applyFont="1" applyFill="1" applyBorder="1"/>
    <xf numFmtId="37" fontId="0" fillId="2" borderId="5" xfId="0" applyNumberFormat="1" applyFont="1" applyFill="1" applyBorder="1"/>
    <xf numFmtId="0" fontId="0" fillId="2" borderId="5" xfId="0" applyFont="1" applyFill="1" applyBorder="1"/>
    <xf numFmtId="43" fontId="0" fillId="2" borderId="6" xfId="0" applyNumberFormat="1" applyFont="1" applyFill="1" applyBorder="1"/>
    <xf numFmtId="0" fontId="0" fillId="2" borderId="7" xfId="0" applyFont="1" applyFill="1" applyBorder="1"/>
    <xf numFmtId="168" fontId="0" fillId="2" borderId="7" xfId="0" applyNumberFormat="1" applyFont="1" applyFill="1" applyBorder="1"/>
    <xf numFmtId="168" fontId="0" fillId="2" borderId="8" xfId="0" applyNumberFormat="1" applyFont="1" applyFill="1" applyBorder="1"/>
    <xf numFmtId="0" fontId="6" fillId="2" borderId="4" xfId="0" applyFont="1" applyFill="1" applyBorder="1"/>
    <xf numFmtId="166" fontId="0" fillId="2" borderId="4" xfId="0" applyNumberFormat="1" applyFont="1" applyFill="1" applyBorder="1"/>
    <xf numFmtId="49" fontId="0" fillId="2" borderId="11" xfId="0" applyNumberFormat="1" applyFill="1" applyBorder="1" applyAlignment="1">
      <alignment horizontal="center" vertical="center" textRotation="90"/>
    </xf>
    <xf numFmtId="49" fontId="0" fillId="2" borderId="13" xfId="0" applyNumberFormat="1" applyFill="1" applyBorder="1" applyAlignment="1">
      <alignment horizontal="center" vertical="center" textRotation="90"/>
    </xf>
    <xf numFmtId="0" fontId="0" fillId="0" borderId="12" xfId="0" applyFont="1" applyFill="1" applyBorder="1" applyAlignment="1">
      <alignment horizontal="center" vertical="center" textRotation="90" wrapText="1"/>
    </xf>
    <xf numFmtId="0" fontId="0" fillId="0" borderId="11" xfId="0" applyFont="1" applyFill="1" applyBorder="1" applyAlignment="1">
      <alignment horizontal="center" vertical="center" textRotation="90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C62"/>
  <sheetViews>
    <sheetView tabSelected="1" zoomScale="70" zoomScaleNormal="70" workbookViewId="0">
      <pane xSplit="7" ySplit="7" topLeftCell="H8" activePane="bottomRight" state="frozen"/>
      <selection pane="topRight" activeCell="H1" sqref="H1"/>
      <selection pane="bottomLeft" activeCell="A8" sqref="A8"/>
      <selection pane="bottomRight" activeCell="D8" sqref="D8"/>
    </sheetView>
  </sheetViews>
  <sheetFormatPr defaultRowHeight="15" x14ac:dyDescent="0.25"/>
  <cols>
    <col min="1" max="1" width="3.7109375" style="2" bestFit="1" customWidth="1"/>
    <col min="2" max="2" width="10" style="2" customWidth="1"/>
    <col min="3" max="3" width="121.5703125" style="2" customWidth="1"/>
    <col min="4" max="4" width="7.42578125" style="2" bestFit="1" customWidth="1"/>
    <col min="5" max="5" width="14.85546875" style="2" bestFit="1" customWidth="1"/>
    <col min="6" max="7" width="10.28515625" style="2" customWidth="1"/>
    <col min="8" max="8" width="9.7109375" style="5" customWidth="1"/>
    <col min="9" max="9" width="7.7109375" style="5" customWidth="1"/>
    <col min="10" max="10" width="8.7109375" style="5" customWidth="1"/>
    <col min="11" max="11" width="8.5703125" style="5" customWidth="1"/>
    <col min="12" max="12" width="9.140625" style="5" customWidth="1"/>
    <col min="13" max="21" width="7.7109375" style="5" customWidth="1"/>
    <col min="22" max="22" width="9.28515625" style="5" customWidth="1"/>
    <col min="23" max="45" width="7.7109375" style="5" customWidth="1"/>
    <col min="46" max="46" width="9.28515625" style="5" customWidth="1"/>
    <col min="47" max="159" width="7.7109375" style="5" customWidth="1"/>
    <col min="160" max="16384" width="9.140625" style="2"/>
  </cols>
  <sheetData>
    <row r="1" spans="1:159" s="10" customFormat="1" ht="15" customHeight="1" x14ac:dyDescent="0.25">
      <c r="B1" s="131" t="s">
        <v>36</v>
      </c>
      <c r="D1" s="133"/>
      <c r="E1" s="16"/>
      <c r="F1" s="17"/>
      <c r="G1" s="121" t="s">
        <v>32</v>
      </c>
      <c r="H1" s="18"/>
      <c r="I1" s="18"/>
      <c r="J1" s="18"/>
      <c r="K1" s="19"/>
      <c r="L1" s="19"/>
      <c r="M1" s="19"/>
      <c r="N1" s="19"/>
      <c r="O1" s="19"/>
      <c r="P1" s="19"/>
      <c r="Q1" s="19"/>
      <c r="R1" s="19"/>
      <c r="S1" s="18"/>
      <c r="T1" s="18"/>
      <c r="U1" s="18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  <c r="BO1" s="15"/>
      <c r="BP1" s="15"/>
      <c r="BQ1" s="15"/>
      <c r="BR1" s="15"/>
      <c r="BS1" s="15"/>
      <c r="BT1" s="15"/>
      <c r="BU1" s="15"/>
      <c r="BV1" s="15"/>
      <c r="BW1" s="15"/>
      <c r="BX1" s="15"/>
      <c r="BY1" s="15"/>
      <c r="BZ1" s="15"/>
      <c r="CA1" s="15"/>
      <c r="CB1" s="15"/>
      <c r="CC1" s="15"/>
      <c r="CD1" s="15"/>
      <c r="CE1" s="15"/>
      <c r="CF1" s="15"/>
      <c r="CG1" s="15"/>
      <c r="CH1" s="15"/>
      <c r="CI1" s="15"/>
      <c r="CJ1" s="15"/>
      <c r="CK1" s="15"/>
      <c r="CL1" s="15"/>
      <c r="CM1" s="15"/>
      <c r="CN1" s="15"/>
      <c r="CO1" s="15"/>
      <c r="CP1" s="15"/>
      <c r="CQ1" s="15"/>
      <c r="CR1" s="15"/>
      <c r="CS1" s="15"/>
      <c r="CT1" s="15"/>
      <c r="CU1" s="15"/>
      <c r="CV1" s="15"/>
      <c r="CW1" s="15"/>
      <c r="CX1" s="15"/>
      <c r="CY1" s="15"/>
      <c r="CZ1" s="15"/>
      <c r="DA1" s="15"/>
      <c r="DB1" s="15"/>
      <c r="DC1" s="15"/>
      <c r="DD1" s="15"/>
      <c r="DE1" s="15"/>
      <c r="DF1" s="15"/>
      <c r="DG1" s="15"/>
      <c r="DH1" s="15"/>
      <c r="DI1" s="15"/>
      <c r="DJ1" s="15"/>
      <c r="DK1" s="15"/>
      <c r="DL1" s="15"/>
      <c r="DM1" s="15"/>
      <c r="DN1" s="15"/>
      <c r="DO1" s="15"/>
      <c r="DP1" s="15"/>
      <c r="DQ1" s="15"/>
      <c r="DR1" s="15"/>
      <c r="DS1" s="15"/>
      <c r="DT1" s="15"/>
      <c r="DU1" s="15"/>
      <c r="DV1" s="15"/>
      <c r="DW1" s="15"/>
      <c r="DX1" s="15"/>
      <c r="DY1" s="15"/>
      <c r="DZ1" s="15"/>
      <c r="EA1" s="15"/>
      <c r="EB1" s="15"/>
      <c r="EC1" s="15"/>
      <c r="ED1" s="15"/>
      <c r="EE1" s="15"/>
      <c r="EF1" s="15"/>
      <c r="EG1" s="15"/>
      <c r="EH1" s="15"/>
      <c r="EI1" s="15"/>
      <c r="EJ1" s="15"/>
      <c r="EK1" s="15"/>
      <c r="EL1" s="15"/>
      <c r="EM1" s="15"/>
      <c r="EN1" s="15"/>
      <c r="EO1" s="15"/>
      <c r="EP1" s="15"/>
      <c r="EQ1" s="15"/>
      <c r="ER1" s="15"/>
      <c r="ES1" s="15"/>
      <c r="ET1" s="15"/>
      <c r="EU1" s="15"/>
      <c r="EV1" s="15"/>
      <c r="EW1" s="15"/>
      <c r="EX1" s="15"/>
      <c r="EY1" s="15"/>
      <c r="EZ1" s="15"/>
      <c r="FA1" s="15"/>
      <c r="FB1" s="15"/>
      <c r="FC1" s="15"/>
    </row>
    <row r="2" spans="1:159" ht="15" customHeight="1" x14ac:dyDescent="0.25">
      <c r="A2" s="31"/>
      <c r="B2" s="20">
        <v>4408</v>
      </c>
      <c r="C2" s="33" t="s">
        <v>37</v>
      </c>
      <c r="D2" s="33"/>
      <c r="E2" s="46"/>
      <c r="F2" s="28"/>
      <c r="G2" s="11"/>
      <c r="H2" s="32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6"/>
    </row>
    <row r="3" spans="1:159" ht="15" customHeight="1" x14ac:dyDescent="0.25">
      <c r="A3" s="29"/>
      <c r="B3" s="9">
        <v>1262.1818181818182</v>
      </c>
      <c r="C3" s="34" t="s">
        <v>38</v>
      </c>
      <c r="D3" s="34"/>
      <c r="E3" s="45"/>
      <c r="F3" s="110"/>
      <c r="G3" s="12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  <c r="V3" s="110"/>
      <c r="W3" s="110"/>
      <c r="X3" s="110"/>
      <c r="Y3" s="110"/>
      <c r="Z3" s="110"/>
      <c r="AA3" s="110"/>
      <c r="AB3" s="110"/>
      <c r="AC3" s="110"/>
      <c r="AD3" s="110"/>
      <c r="AE3" s="110"/>
      <c r="AF3" s="110"/>
      <c r="AG3" s="110"/>
      <c r="AH3" s="110"/>
      <c r="AI3" s="110"/>
      <c r="AJ3" s="110"/>
      <c r="AK3" s="110"/>
      <c r="AL3" s="110"/>
      <c r="AM3" s="110"/>
      <c r="AN3" s="110"/>
      <c r="AO3" s="110"/>
      <c r="AP3" s="110"/>
      <c r="AQ3" s="110"/>
      <c r="AR3" s="110"/>
      <c r="AS3" s="110"/>
      <c r="AT3" s="110"/>
      <c r="AU3" s="110"/>
      <c r="AV3" s="110"/>
      <c r="AW3" s="110"/>
      <c r="AX3" s="110"/>
      <c r="AY3" s="110"/>
      <c r="AZ3" s="110"/>
      <c r="BA3" s="110"/>
      <c r="BB3" s="110"/>
      <c r="BC3" s="110"/>
      <c r="BD3" s="110"/>
      <c r="BE3" s="110"/>
      <c r="BF3" s="110"/>
      <c r="BG3" s="110"/>
      <c r="BH3" s="110"/>
      <c r="BI3" s="110"/>
      <c r="BJ3" s="110"/>
      <c r="BK3" s="110"/>
      <c r="BL3" s="110"/>
      <c r="BM3" s="110"/>
      <c r="BN3" s="110"/>
      <c r="BO3" s="110"/>
      <c r="BP3" s="110"/>
      <c r="BQ3" s="110"/>
      <c r="BR3" s="110"/>
      <c r="BS3" s="110"/>
      <c r="BT3" s="110"/>
      <c r="BU3" s="110"/>
      <c r="BV3" s="110"/>
      <c r="BW3" s="110"/>
      <c r="BX3" s="110"/>
      <c r="BY3" s="110"/>
      <c r="BZ3" s="110"/>
      <c r="CA3" s="110"/>
      <c r="CB3" s="110"/>
      <c r="CC3" s="110"/>
      <c r="CD3" s="110"/>
      <c r="CE3" s="110"/>
      <c r="CF3" s="110"/>
      <c r="CG3" s="110"/>
      <c r="CH3" s="110"/>
      <c r="CI3" s="110"/>
      <c r="CJ3" s="110"/>
      <c r="CK3" s="110"/>
      <c r="CL3" s="110"/>
      <c r="CM3" s="110"/>
      <c r="CN3" s="110"/>
      <c r="CO3" s="110"/>
      <c r="CP3" s="110"/>
      <c r="CQ3" s="110"/>
      <c r="CR3" s="110"/>
      <c r="CS3" s="110"/>
      <c r="CT3" s="110"/>
      <c r="CU3" s="110"/>
      <c r="CV3" s="110"/>
      <c r="CW3" s="110"/>
      <c r="CX3" s="110"/>
      <c r="CY3" s="110"/>
      <c r="CZ3" s="110"/>
      <c r="DA3" s="110"/>
      <c r="DB3" s="110"/>
      <c r="DC3" s="110"/>
      <c r="DD3" s="110"/>
      <c r="DE3" s="110"/>
      <c r="DF3" s="110"/>
      <c r="DG3" s="110"/>
      <c r="DH3" s="110"/>
      <c r="DI3" s="110"/>
      <c r="DJ3" s="110"/>
      <c r="DK3" s="110"/>
      <c r="DL3" s="110"/>
      <c r="DM3" s="110"/>
      <c r="DN3" s="110"/>
      <c r="DO3" s="110"/>
      <c r="DP3" s="110"/>
      <c r="DQ3" s="110"/>
      <c r="DR3" s="110"/>
      <c r="DS3" s="110"/>
      <c r="DT3" s="110"/>
      <c r="DU3" s="110"/>
      <c r="DV3" s="110"/>
      <c r="DW3" s="110"/>
      <c r="DX3" s="110"/>
      <c r="DY3" s="110"/>
      <c r="DZ3" s="110"/>
      <c r="EA3" s="110"/>
      <c r="EB3" s="110"/>
      <c r="EC3" s="110"/>
      <c r="ED3" s="110"/>
      <c r="EE3" s="110"/>
      <c r="EF3" s="110"/>
      <c r="EG3" s="110"/>
      <c r="EH3" s="110"/>
      <c r="EI3" s="110"/>
      <c r="EJ3" s="110"/>
      <c r="EK3" s="110"/>
      <c r="EL3" s="110"/>
      <c r="EM3" s="110"/>
      <c r="EN3" s="110"/>
      <c r="EO3" s="110"/>
      <c r="EP3" s="110"/>
      <c r="EQ3" s="110"/>
      <c r="ER3" s="110"/>
      <c r="ES3" s="110"/>
      <c r="ET3" s="110"/>
      <c r="EU3" s="110"/>
      <c r="EV3" s="110"/>
      <c r="EW3" s="110"/>
      <c r="EX3" s="110"/>
      <c r="EY3" s="110"/>
      <c r="EZ3" s="110"/>
      <c r="FA3" s="110"/>
      <c r="FB3" s="110"/>
      <c r="FC3" s="12"/>
    </row>
    <row r="4" spans="1:159" s="30" customFormat="1" ht="15" customHeight="1" x14ac:dyDescent="0.25">
      <c r="A4" s="29"/>
      <c r="B4" s="9">
        <v>5</v>
      </c>
      <c r="C4" s="34" t="s">
        <v>39</v>
      </c>
      <c r="D4" s="34"/>
      <c r="E4" s="45"/>
      <c r="F4" s="110"/>
      <c r="G4" s="12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0"/>
      <c r="AA4" s="110"/>
      <c r="AB4" s="110"/>
      <c r="AC4" s="110"/>
      <c r="AD4" s="110"/>
      <c r="AE4" s="110"/>
      <c r="AF4" s="110"/>
      <c r="AG4" s="110"/>
      <c r="AH4" s="110"/>
      <c r="AI4" s="110"/>
      <c r="AJ4" s="110"/>
      <c r="AK4" s="110"/>
      <c r="AL4" s="110"/>
      <c r="AM4" s="110"/>
      <c r="AN4" s="110"/>
      <c r="AO4" s="110"/>
      <c r="AP4" s="110"/>
      <c r="AQ4" s="110"/>
      <c r="AR4" s="110"/>
      <c r="AS4" s="110"/>
      <c r="AT4" s="110"/>
      <c r="AU4" s="110"/>
      <c r="AV4" s="110"/>
      <c r="AW4" s="110"/>
      <c r="AX4" s="110"/>
      <c r="AY4" s="110"/>
      <c r="AZ4" s="110"/>
      <c r="BA4" s="110"/>
      <c r="BB4" s="110"/>
      <c r="BC4" s="110"/>
      <c r="BD4" s="110"/>
      <c r="BE4" s="110"/>
      <c r="BF4" s="110"/>
      <c r="BG4" s="110"/>
      <c r="BH4" s="110"/>
      <c r="BI4" s="110"/>
      <c r="BJ4" s="110"/>
      <c r="BK4" s="110"/>
      <c r="BL4" s="110"/>
      <c r="BM4" s="110"/>
      <c r="BN4" s="110"/>
      <c r="BO4" s="110"/>
      <c r="BP4" s="110"/>
      <c r="BQ4" s="110"/>
      <c r="BR4" s="110"/>
      <c r="BS4" s="110"/>
      <c r="BT4" s="110"/>
      <c r="BU4" s="110"/>
      <c r="BV4" s="110"/>
      <c r="BW4" s="110"/>
      <c r="BX4" s="110"/>
      <c r="BY4" s="110"/>
      <c r="BZ4" s="110"/>
      <c r="CA4" s="110"/>
      <c r="CB4" s="110"/>
      <c r="CC4" s="110"/>
      <c r="CD4" s="110"/>
      <c r="CE4" s="110"/>
      <c r="CF4" s="110"/>
      <c r="CG4" s="110"/>
      <c r="CH4" s="110"/>
      <c r="CI4" s="110"/>
      <c r="CJ4" s="110"/>
      <c r="CK4" s="110"/>
      <c r="CL4" s="110"/>
      <c r="CM4" s="110"/>
      <c r="CN4" s="110"/>
      <c r="CO4" s="110"/>
      <c r="CP4" s="110"/>
      <c r="CQ4" s="110"/>
      <c r="CR4" s="110"/>
      <c r="CS4" s="110"/>
      <c r="CT4" s="110"/>
      <c r="CU4" s="110"/>
      <c r="CV4" s="110"/>
      <c r="CW4" s="110"/>
      <c r="CX4" s="110"/>
      <c r="CY4" s="110"/>
      <c r="CZ4" s="110"/>
      <c r="DA4" s="110"/>
      <c r="DB4" s="110"/>
      <c r="DC4" s="110"/>
      <c r="DD4" s="110"/>
      <c r="DE4" s="110"/>
      <c r="DF4" s="110"/>
      <c r="DG4" s="110"/>
      <c r="DH4" s="110"/>
      <c r="DI4" s="110"/>
      <c r="DJ4" s="110"/>
      <c r="DK4" s="110"/>
      <c r="DL4" s="110"/>
      <c r="DM4" s="110"/>
      <c r="DN4" s="110"/>
      <c r="DO4" s="110"/>
      <c r="DP4" s="110"/>
      <c r="DQ4" s="110"/>
      <c r="DR4" s="110"/>
      <c r="DS4" s="110"/>
      <c r="DT4" s="110"/>
      <c r="DU4" s="110"/>
      <c r="DV4" s="110"/>
      <c r="DW4" s="110"/>
      <c r="DX4" s="110"/>
      <c r="DY4" s="110"/>
      <c r="DZ4" s="110"/>
      <c r="EA4" s="110"/>
      <c r="EB4" s="110"/>
      <c r="EC4" s="110"/>
      <c r="ED4" s="110"/>
      <c r="EE4" s="110"/>
      <c r="EF4" s="110"/>
      <c r="EG4" s="110"/>
      <c r="EH4" s="110"/>
      <c r="EI4" s="110"/>
      <c r="EJ4" s="110"/>
      <c r="EK4" s="110"/>
      <c r="EL4" s="110"/>
      <c r="EM4" s="110"/>
      <c r="EN4" s="110"/>
      <c r="EO4" s="110"/>
      <c r="EP4" s="110"/>
      <c r="EQ4" s="110"/>
      <c r="ER4" s="110"/>
      <c r="ES4" s="110"/>
      <c r="ET4" s="110"/>
      <c r="EU4" s="110"/>
      <c r="EV4" s="110"/>
      <c r="EW4" s="110"/>
      <c r="EX4" s="110"/>
      <c r="EY4" s="110"/>
      <c r="EZ4" s="110"/>
      <c r="FA4" s="110"/>
      <c r="FB4" s="110"/>
      <c r="FC4" s="12"/>
    </row>
    <row r="5" spans="1:159" s="30" customFormat="1" ht="15" customHeight="1" x14ac:dyDescent="0.25">
      <c r="A5" s="29"/>
      <c r="B5" s="9">
        <v>5</v>
      </c>
      <c r="C5" s="34" t="s">
        <v>40</v>
      </c>
      <c r="D5" s="34"/>
      <c r="E5" s="45"/>
      <c r="F5" s="110"/>
      <c r="G5" s="12"/>
      <c r="I5" s="134"/>
      <c r="J5" s="134"/>
      <c r="K5" s="110"/>
      <c r="L5" s="110"/>
      <c r="M5" s="110"/>
      <c r="N5" s="110"/>
      <c r="O5" s="110"/>
      <c r="P5" s="110"/>
      <c r="Q5" s="110"/>
      <c r="R5" s="110"/>
      <c r="S5" s="110"/>
      <c r="T5" s="110"/>
      <c r="U5" s="110"/>
      <c r="V5" s="110"/>
      <c r="W5" s="110"/>
      <c r="X5" s="110"/>
      <c r="Y5" s="110"/>
      <c r="Z5" s="110"/>
      <c r="AA5" s="110"/>
      <c r="AB5" s="110"/>
      <c r="AC5" s="110"/>
      <c r="AD5" s="110"/>
      <c r="AE5" s="110"/>
      <c r="AF5" s="110"/>
      <c r="AG5" s="110"/>
      <c r="AH5" s="110"/>
      <c r="AI5" s="110"/>
      <c r="AJ5" s="110"/>
      <c r="AK5" s="110"/>
      <c r="AL5" s="110"/>
      <c r="AM5" s="110"/>
      <c r="AN5" s="110"/>
      <c r="AO5" s="110"/>
      <c r="AP5" s="110"/>
      <c r="AQ5" s="110"/>
      <c r="AR5" s="110"/>
      <c r="AS5" s="110"/>
      <c r="AT5" s="110"/>
      <c r="AU5" s="110"/>
      <c r="AV5" s="110"/>
      <c r="AW5" s="110"/>
      <c r="AX5" s="110"/>
      <c r="AY5" s="110"/>
      <c r="AZ5" s="110"/>
      <c r="BA5" s="110"/>
      <c r="BB5" s="110"/>
      <c r="BC5" s="110"/>
      <c r="BD5" s="110"/>
      <c r="BE5" s="110"/>
      <c r="BF5" s="110"/>
      <c r="BG5" s="110"/>
      <c r="BH5" s="110"/>
      <c r="BI5" s="110"/>
      <c r="BJ5" s="110"/>
      <c r="BK5" s="110"/>
      <c r="BL5" s="110"/>
      <c r="BM5" s="110"/>
      <c r="BN5" s="110"/>
      <c r="BO5" s="110"/>
      <c r="BP5" s="110"/>
      <c r="BQ5" s="110"/>
      <c r="BR5" s="110"/>
      <c r="BS5" s="110"/>
      <c r="BT5" s="110"/>
      <c r="BU5" s="110"/>
      <c r="BV5" s="110"/>
      <c r="BW5" s="110"/>
      <c r="BX5" s="110"/>
      <c r="BY5" s="110"/>
      <c r="BZ5" s="110"/>
      <c r="CA5" s="110"/>
      <c r="CB5" s="110"/>
      <c r="CC5" s="110"/>
      <c r="CD5" s="110"/>
      <c r="CE5" s="110"/>
      <c r="CF5" s="110"/>
      <c r="CG5" s="110"/>
      <c r="CH5" s="110"/>
      <c r="CI5" s="110"/>
      <c r="CJ5" s="110"/>
      <c r="CK5" s="110"/>
      <c r="CL5" s="110"/>
      <c r="CM5" s="110"/>
      <c r="CN5" s="110"/>
      <c r="CO5" s="110"/>
      <c r="CP5" s="110"/>
      <c r="CQ5" s="110"/>
      <c r="CR5" s="110"/>
      <c r="CS5" s="110"/>
      <c r="CT5" s="110"/>
      <c r="CU5" s="110"/>
      <c r="CV5" s="110"/>
      <c r="CW5" s="110"/>
      <c r="CX5" s="110"/>
      <c r="CY5" s="110"/>
      <c r="CZ5" s="110"/>
      <c r="DA5" s="110"/>
      <c r="DB5" s="110"/>
      <c r="DC5" s="110"/>
      <c r="DD5" s="110"/>
      <c r="DE5" s="110"/>
      <c r="DF5" s="110"/>
      <c r="DG5" s="110"/>
      <c r="DH5" s="110"/>
      <c r="DI5" s="110"/>
      <c r="DJ5" s="110"/>
      <c r="DK5" s="110"/>
      <c r="DL5" s="110"/>
      <c r="DM5" s="110"/>
      <c r="DN5" s="110"/>
      <c r="DO5" s="110"/>
      <c r="DP5" s="110"/>
      <c r="DQ5" s="110"/>
      <c r="DR5" s="110"/>
      <c r="DS5" s="110"/>
      <c r="DT5" s="110"/>
      <c r="DU5" s="110"/>
      <c r="DV5" s="110"/>
      <c r="DW5" s="110"/>
      <c r="DX5" s="110"/>
      <c r="DY5" s="110"/>
      <c r="DZ5" s="110"/>
      <c r="EA5" s="110"/>
      <c r="EB5" s="110"/>
      <c r="EC5" s="110"/>
      <c r="ED5" s="110"/>
      <c r="EE5" s="110"/>
      <c r="EF5" s="110"/>
      <c r="EG5" s="110"/>
      <c r="EH5" s="110"/>
      <c r="EI5" s="110"/>
      <c r="EJ5" s="110"/>
      <c r="EK5" s="110"/>
      <c r="EL5" s="110"/>
      <c r="EM5" s="110"/>
      <c r="EN5" s="110"/>
      <c r="EO5" s="110"/>
      <c r="EP5" s="110"/>
      <c r="EQ5" s="110"/>
      <c r="ER5" s="110"/>
      <c r="ES5" s="110"/>
      <c r="ET5" s="110"/>
      <c r="EU5" s="110"/>
      <c r="EV5" s="110"/>
      <c r="EW5" s="110"/>
      <c r="EX5" s="110"/>
      <c r="EY5" s="110"/>
      <c r="EZ5" s="110"/>
      <c r="FA5" s="110"/>
      <c r="FB5" s="110"/>
      <c r="FC5" s="12"/>
    </row>
    <row r="6" spans="1:159" s="30" customFormat="1" ht="15" customHeight="1" x14ac:dyDescent="0.25">
      <c r="A6" s="35"/>
      <c r="B6" s="9">
        <f>COUNT(H7:FC7)</f>
        <v>152</v>
      </c>
      <c r="C6" s="34" t="s">
        <v>34</v>
      </c>
      <c r="D6" s="34"/>
      <c r="E6" s="45"/>
      <c r="F6" s="110"/>
      <c r="G6" s="110"/>
      <c r="H6" s="111" t="s">
        <v>0</v>
      </c>
    </row>
    <row r="7" spans="1:159" ht="15" customHeight="1" x14ac:dyDescent="0.25">
      <c r="A7" s="38"/>
      <c r="B7" s="39" t="s">
        <v>1</v>
      </c>
      <c r="C7" s="40" t="s">
        <v>2</v>
      </c>
      <c r="D7" s="41" t="s">
        <v>15</v>
      </c>
      <c r="E7" s="38" t="s">
        <v>5</v>
      </c>
      <c r="F7" s="40" t="s">
        <v>11</v>
      </c>
      <c r="G7" s="42" t="s">
        <v>12</v>
      </c>
      <c r="H7" s="4">
        <v>1</v>
      </c>
      <c r="I7" s="4">
        <v>2</v>
      </c>
      <c r="J7" s="4">
        <v>3</v>
      </c>
      <c r="K7" s="4">
        <v>4</v>
      </c>
      <c r="L7" s="4">
        <v>5</v>
      </c>
      <c r="M7" s="4">
        <v>6</v>
      </c>
      <c r="N7" s="4">
        <v>7</v>
      </c>
      <c r="O7" s="4">
        <v>8</v>
      </c>
      <c r="P7" s="4">
        <v>9</v>
      </c>
      <c r="Q7" s="4">
        <v>10</v>
      </c>
      <c r="R7" s="4">
        <v>11</v>
      </c>
      <c r="S7" s="4">
        <v>12</v>
      </c>
      <c r="T7" s="4">
        <v>13</v>
      </c>
      <c r="U7" s="4">
        <v>14</v>
      </c>
      <c r="V7" s="4">
        <v>15</v>
      </c>
      <c r="W7" s="4">
        <v>16</v>
      </c>
      <c r="X7" s="4">
        <v>17</v>
      </c>
      <c r="Y7" s="4">
        <v>18</v>
      </c>
      <c r="Z7" s="4">
        <v>19</v>
      </c>
      <c r="AA7" s="4">
        <v>20</v>
      </c>
      <c r="AB7" s="4">
        <v>21</v>
      </c>
      <c r="AC7" s="4">
        <v>22</v>
      </c>
      <c r="AD7" s="4">
        <v>23</v>
      </c>
      <c r="AE7" s="4">
        <v>24</v>
      </c>
      <c r="AF7" s="4">
        <v>25</v>
      </c>
      <c r="AG7" s="4">
        <v>26</v>
      </c>
      <c r="AH7" s="4">
        <v>27</v>
      </c>
      <c r="AI7" s="4">
        <v>28</v>
      </c>
      <c r="AJ7" s="4">
        <v>29</v>
      </c>
      <c r="AK7" s="4">
        <v>30</v>
      </c>
      <c r="AL7" s="4">
        <v>31</v>
      </c>
      <c r="AM7" s="4">
        <v>32</v>
      </c>
      <c r="AN7" s="4">
        <v>33</v>
      </c>
      <c r="AO7" s="4">
        <v>34</v>
      </c>
      <c r="AP7" s="4">
        <v>35</v>
      </c>
      <c r="AQ7" s="4">
        <v>36</v>
      </c>
      <c r="AR7" s="4">
        <v>37</v>
      </c>
      <c r="AS7" s="4">
        <v>38</v>
      </c>
      <c r="AT7" s="4">
        <v>39</v>
      </c>
      <c r="AU7" s="4">
        <v>40</v>
      </c>
      <c r="AV7" s="4">
        <v>41</v>
      </c>
      <c r="AW7" s="4">
        <v>42</v>
      </c>
      <c r="AX7" s="4">
        <v>43</v>
      </c>
      <c r="AY7" s="4">
        <v>44</v>
      </c>
      <c r="AZ7" s="4">
        <v>45</v>
      </c>
      <c r="BA7" s="4">
        <v>46</v>
      </c>
      <c r="BB7" s="4">
        <v>47</v>
      </c>
      <c r="BC7" s="4">
        <v>48</v>
      </c>
      <c r="BD7" s="4">
        <v>49</v>
      </c>
      <c r="BE7" s="4">
        <v>50</v>
      </c>
      <c r="BF7" s="4">
        <v>51</v>
      </c>
      <c r="BG7" s="4">
        <v>52</v>
      </c>
      <c r="BH7" s="4">
        <v>53</v>
      </c>
      <c r="BI7" s="4">
        <v>54</v>
      </c>
      <c r="BJ7" s="4">
        <v>55</v>
      </c>
      <c r="BK7" s="4">
        <v>56</v>
      </c>
      <c r="BL7" s="4">
        <v>57</v>
      </c>
      <c r="BM7" s="4">
        <v>58</v>
      </c>
      <c r="BN7" s="4">
        <v>59</v>
      </c>
      <c r="BO7" s="4">
        <v>60</v>
      </c>
      <c r="BP7" s="4">
        <v>61</v>
      </c>
      <c r="BQ7" s="4">
        <v>62</v>
      </c>
      <c r="BR7" s="4">
        <v>63</v>
      </c>
      <c r="BS7" s="4">
        <v>64</v>
      </c>
      <c r="BT7" s="4">
        <v>65</v>
      </c>
      <c r="BU7" s="4">
        <v>66</v>
      </c>
      <c r="BV7" s="4">
        <v>67</v>
      </c>
      <c r="BW7" s="4">
        <v>68</v>
      </c>
      <c r="BX7" s="4">
        <v>69</v>
      </c>
      <c r="BY7" s="4">
        <v>70</v>
      </c>
      <c r="BZ7" s="4">
        <v>71</v>
      </c>
      <c r="CA7" s="4">
        <v>72</v>
      </c>
      <c r="CB7" s="4">
        <v>73</v>
      </c>
      <c r="CC7" s="4">
        <v>74</v>
      </c>
      <c r="CD7" s="4">
        <v>75</v>
      </c>
      <c r="CE7" s="4">
        <v>76</v>
      </c>
      <c r="CF7" s="4">
        <v>77</v>
      </c>
      <c r="CG7" s="4">
        <v>78</v>
      </c>
      <c r="CH7" s="4">
        <v>79</v>
      </c>
      <c r="CI7" s="4">
        <v>80</v>
      </c>
      <c r="CJ7" s="4">
        <v>81</v>
      </c>
      <c r="CK7" s="4">
        <v>82</v>
      </c>
      <c r="CL7" s="4">
        <v>83</v>
      </c>
      <c r="CM7" s="4">
        <v>84</v>
      </c>
      <c r="CN7" s="4">
        <v>85</v>
      </c>
      <c r="CO7" s="4">
        <v>86</v>
      </c>
      <c r="CP7" s="4">
        <v>87</v>
      </c>
      <c r="CQ7" s="4">
        <v>88</v>
      </c>
      <c r="CR7" s="4">
        <v>89</v>
      </c>
      <c r="CS7" s="4">
        <v>90</v>
      </c>
      <c r="CT7" s="4">
        <v>91</v>
      </c>
      <c r="CU7" s="4">
        <v>92</v>
      </c>
      <c r="CV7" s="4">
        <v>93</v>
      </c>
      <c r="CW7" s="4">
        <v>94</v>
      </c>
      <c r="CX7" s="4">
        <v>95</v>
      </c>
      <c r="CY7" s="4">
        <v>96</v>
      </c>
      <c r="CZ7" s="4">
        <v>97</v>
      </c>
      <c r="DA7" s="4">
        <v>98</v>
      </c>
      <c r="DB7" s="4">
        <v>99</v>
      </c>
      <c r="DC7" s="4">
        <v>100</v>
      </c>
      <c r="DD7" s="4">
        <v>101</v>
      </c>
      <c r="DE7" s="4">
        <v>102</v>
      </c>
      <c r="DF7" s="4">
        <v>103</v>
      </c>
      <c r="DG7" s="4">
        <v>104</v>
      </c>
      <c r="DH7" s="4">
        <v>105</v>
      </c>
      <c r="DI7" s="4">
        <v>106</v>
      </c>
      <c r="DJ7" s="4">
        <v>107</v>
      </c>
      <c r="DK7" s="4">
        <v>108</v>
      </c>
      <c r="DL7" s="4">
        <v>109</v>
      </c>
      <c r="DM7" s="4">
        <v>110</v>
      </c>
      <c r="DN7" s="4">
        <v>111</v>
      </c>
      <c r="DO7" s="4">
        <v>112</v>
      </c>
      <c r="DP7" s="4">
        <v>113</v>
      </c>
      <c r="DQ7" s="4">
        <v>114</v>
      </c>
      <c r="DR7" s="4">
        <v>115</v>
      </c>
      <c r="DS7" s="4">
        <v>116</v>
      </c>
      <c r="DT7" s="4">
        <v>117</v>
      </c>
      <c r="DU7" s="4">
        <v>118</v>
      </c>
      <c r="DV7" s="4">
        <v>119</v>
      </c>
      <c r="DW7" s="4">
        <v>120</v>
      </c>
      <c r="DX7" s="4">
        <v>121</v>
      </c>
      <c r="DY7" s="4">
        <v>122</v>
      </c>
      <c r="DZ7" s="4">
        <v>123</v>
      </c>
      <c r="EA7" s="4">
        <v>124</v>
      </c>
      <c r="EB7" s="4">
        <v>125</v>
      </c>
      <c r="EC7" s="4">
        <v>126</v>
      </c>
      <c r="ED7" s="4">
        <v>127</v>
      </c>
      <c r="EE7" s="4">
        <v>128</v>
      </c>
      <c r="EF7" s="4">
        <v>129</v>
      </c>
      <c r="EG7" s="4">
        <v>130</v>
      </c>
      <c r="EH7" s="4">
        <v>131</v>
      </c>
      <c r="EI7" s="4">
        <v>132</v>
      </c>
      <c r="EJ7" s="4">
        <v>133</v>
      </c>
      <c r="EK7" s="4">
        <v>134</v>
      </c>
      <c r="EL7" s="4">
        <v>135</v>
      </c>
      <c r="EM7" s="4">
        <v>136</v>
      </c>
      <c r="EN7" s="4">
        <v>137</v>
      </c>
      <c r="EO7" s="4">
        <v>138</v>
      </c>
      <c r="EP7" s="4">
        <v>139</v>
      </c>
      <c r="EQ7" s="4">
        <v>140</v>
      </c>
      <c r="ER7" s="4">
        <v>141</v>
      </c>
      <c r="ES7" s="4">
        <v>142</v>
      </c>
      <c r="ET7" s="4">
        <v>143</v>
      </c>
      <c r="EU7" s="4">
        <v>144</v>
      </c>
      <c r="EV7" s="4">
        <v>145</v>
      </c>
      <c r="EW7" s="4">
        <v>146</v>
      </c>
      <c r="EX7" s="4">
        <v>147</v>
      </c>
      <c r="EY7" s="4">
        <v>148</v>
      </c>
      <c r="EZ7" s="4">
        <v>149</v>
      </c>
      <c r="FA7" s="4">
        <v>150</v>
      </c>
      <c r="FB7" s="4">
        <v>151</v>
      </c>
      <c r="FC7" s="6">
        <v>152</v>
      </c>
    </row>
    <row r="8" spans="1:159" ht="15" customHeight="1" x14ac:dyDescent="0.25">
      <c r="A8" s="153" t="s">
        <v>13</v>
      </c>
      <c r="B8" s="8">
        <v>1</v>
      </c>
      <c r="C8" s="21" t="s">
        <v>7</v>
      </c>
      <c r="D8" s="25">
        <v>60</v>
      </c>
      <c r="E8" s="130"/>
      <c r="F8" s="22">
        <f>AVERAGE(H8:FC8)</f>
        <v>268.78449902224918</v>
      </c>
      <c r="G8" s="122">
        <f>STDEV(H8:FC8)</f>
        <v>111.32072261423306</v>
      </c>
      <c r="H8" s="76">
        <v>228.2410225197809</v>
      </c>
      <c r="I8" s="77">
        <v>270.70925825663238</v>
      </c>
      <c r="J8" s="77">
        <v>538.68756121449553</v>
      </c>
      <c r="K8" s="77">
        <v>382.2686172167904</v>
      </c>
      <c r="L8" s="77">
        <v>287.20157960868784</v>
      </c>
      <c r="M8" s="77">
        <v>450.63927897715359</v>
      </c>
      <c r="N8" s="77">
        <v>356.30807821674932</v>
      </c>
      <c r="O8" s="77">
        <v>240.7590992777227</v>
      </c>
      <c r="P8" s="77">
        <v>229.07758094074526</v>
      </c>
      <c r="Q8" s="77">
        <v>256.57584696210705</v>
      </c>
      <c r="R8" s="77">
        <v>244.36600597339125</v>
      </c>
      <c r="S8" s="77">
        <v>141.28728414442702</v>
      </c>
      <c r="T8" s="77">
        <v>257.77941447247281</v>
      </c>
      <c r="U8" s="77">
        <v>305.42579949694573</v>
      </c>
      <c r="V8" s="77">
        <v>395.5429067579953</v>
      </c>
      <c r="W8" s="77">
        <v>293.88493274556345</v>
      </c>
      <c r="X8" s="77">
        <v>515.89514779698823</v>
      </c>
      <c r="Y8" s="77">
        <v>218.81838074398249</v>
      </c>
      <c r="Z8" s="77">
        <v>169.88416988416989</v>
      </c>
      <c r="AA8" s="77">
        <v>199.05449116695695</v>
      </c>
      <c r="AB8" s="77">
        <v>340.92948142831511</v>
      </c>
      <c r="AC8" s="77">
        <v>99.646255791938614</v>
      </c>
      <c r="AD8" s="77">
        <v>54.945054945054942</v>
      </c>
      <c r="AE8" s="77">
        <v>438.26750391118924</v>
      </c>
      <c r="AF8" s="77">
        <v>244.09044193216857</v>
      </c>
      <c r="AG8" s="77">
        <v>108.55798805862131</v>
      </c>
      <c r="AH8" s="77">
        <v>161.55705380994783</v>
      </c>
      <c r="AI8" s="77">
        <v>244.80148569177521</v>
      </c>
      <c r="AJ8" s="77">
        <v>191.02196752626551</v>
      </c>
      <c r="AK8" s="77">
        <v>249.56213189585543</v>
      </c>
      <c r="AL8" s="77">
        <v>116.55011655011656</v>
      </c>
      <c r="AM8" s="77">
        <v>204.80387980469902</v>
      </c>
      <c r="AN8" s="77">
        <v>356.10229847847199</v>
      </c>
      <c r="AO8" s="77">
        <v>376.76609105180535</v>
      </c>
      <c r="AP8" s="77">
        <v>174.77000752481976</v>
      </c>
      <c r="AQ8" s="77">
        <v>262.46719160104988</v>
      </c>
      <c r="AR8" s="77">
        <v>219.1156492396687</v>
      </c>
      <c r="AS8" s="77">
        <v>302.94684659873315</v>
      </c>
      <c r="AT8" s="77">
        <v>425.53191489361706</v>
      </c>
      <c r="AU8" s="77">
        <v>22.301516503122212</v>
      </c>
      <c r="AV8" s="77">
        <v>157.7784790154623</v>
      </c>
      <c r="AW8" s="77">
        <v>464.52702702702703</v>
      </c>
      <c r="AX8" s="77">
        <v>150.22063655994742</v>
      </c>
      <c r="AY8" s="77">
        <v>339.43329397874851</v>
      </c>
      <c r="AZ8" s="77">
        <v>417.63341067285387</v>
      </c>
      <c r="BA8" s="77">
        <v>271.30590439963083</v>
      </c>
      <c r="BB8" s="77">
        <v>296.46099685010188</v>
      </c>
      <c r="BC8" s="77">
        <v>297.78018408229559</v>
      </c>
      <c r="BD8" s="77">
        <v>225.98870056497177</v>
      </c>
      <c r="BE8" s="77">
        <v>223.83578096849922</v>
      </c>
      <c r="BF8" s="77">
        <v>340.8738766656337</v>
      </c>
      <c r="BG8" s="77">
        <v>443.06071129206083</v>
      </c>
      <c r="BH8" s="77">
        <v>237.81212841854932</v>
      </c>
      <c r="BI8" s="77">
        <v>157.2052401746725</v>
      </c>
      <c r="BJ8" s="77">
        <v>119.68633924886504</v>
      </c>
      <c r="BK8" s="77">
        <v>389.7911832946636</v>
      </c>
      <c r="BL8" s="77">
        <v>150.91882934335513</v>
      </c>
      <c r="BM8" s="77">
        <v>212.76595744680853</v>
      </c>
      <c r="BN8" s="77">
        <v>157.49927905259588</v>
      </c>
      <c r="BO8" s="77">
        <v>322.96650717703352</v>
      </c>
      <c r="BP8" s="77">
        <v>0</v>
      </c>
      <c r="BQ8" s="77">
        <v>236.46873357856018</v>
      </c>
      <c r="BR8" s="77">
        <v>305.24734725519647</v>
      </c>
      <c r="BS8" s="77">
        <v>330.38473835660233</v>
      </c>
      <c r="BT8" s="77">
        <v>404.49438202247194</v>
      </c>
      <c r="BU8" s="77">
        <v>139.31563579457622</v>
      </c>
      <c r="BV8" s="77">
        <v>187.61726078799251</v>
      </c>
      <c r="BW8" s="77">
        <v>135.24818739542667</v>
      </c>
      <c r="BX8" s="77">
        <v>291.5137119412654</v>
      </c>
      <c r="BY8" s="77">
        <v>212.64028352037801</v>
      </c>
      <c r="BZ8" s="77">
        <v>277.11797307996835</v>
      </c>
      <c r="CA8" s="77">
        <v>159.99530289019037</v>
      </c>
      <c r="CB8" s="77">
        <v>228.02775648208214</v>
      </c>
      <c r="CC8" s="77">
        <v>231.78807947019871</v>
      </c>
      <c r="CD8" s="77">
        <v>299.09810417817044</v>
      </c>
      <c r="CE8" s="77">
        <v>214.82277121374864</v>
      </c>
      <c r="CF8" s="77">
        <v>269.6326255476913</v>
      </c>
      <c r="CG8" s="77">
        <v>436.37633094780938</v>
      </c>
      <c r="CH8" s="77">
        <v>566.47784071976002</v>
      </c>
      <c r="CI8" s="77">
        <v>300.63885757234124</v>
      </c>
      <c r="CJ8" s="77">
        <v>299.43440168570476</v>
      </c>
      <c r="CK8" s="77">
        <v>236.79417122040073</v>
      </c>
      <c r="CL8" s="77">
        <v>206.8014705882353</v>
      </c>
      <c r="CM8" s="77">
        <v>303.63190470629451</v>
      </c>
      <c r="CN8" s="77">
        <v>128.54847348687733</v>
      </c>
      <c r="CO8" s="77">
        <v>129.69786293294032</v>
      </c>
      <c r="CP8" s="77">
        <v>196.56019656019654</v>
      </c>
      <c r="CQ8" s="77">
        <v>107.05000764642911</v>
      </c>
      <c r="CR8" s="77">
        <v>174.71063550993665</v>
      </c>
      <c r="CS8" s="77">
        <v>199.27323877622786</v>
      </c>
      <c r="CT8" s="77">
        <v>403.99239543726236</v>
      </c>
      <c r="CU8" s="77">
        <v>248.22695035460995</v>
      </c>
      <c r="CV8" s="77">
        <v>246.47887323943664</v>
      </c>
      <c r="CW8" s="77">
        <v>521.2306127637936</v>
      </c>
      <c r="CX8" s="77">
        <v>260.48450117218027</v>
      </c>
      <c r="CY8" s="77">
        <v>271.46735247892559</v>
      </c>
      <c r="CZ8" s="77">
        <v>296.44268774703556</v>
      </c>
      <c r="DA8" s="77">
        <v>201.92421902838817</v>
      </c>
      <c r="DB8" s="77">
        <v>328.4521691528671</v>
      </c>
      <c r="DC8" s="77">
        <v>338.47311019180142</v>
      </c>
      <c r="DD8" s="77">
        <v>210.97046413502107</v>
      </c>
      <c r="DE8" s="77">
        <v>318.38120843356444</v>
      </c>
      <c r="DF8" s="77">
        <v>290.17452323488789</v>
      </c>
      <c r="DG8" s="77">
        <v>271.6088832081802</v>
      </c>
      <c r="DH8" s="77">
        <v>125.36564981195151</v>
      </c>
      <c r="DI8" s="77">
        <v>259.00635742877324</v>
      </c>
      <c r="DJ8" s="77">
        <v>269.14473803851678</v>
      </c>
      <c r="DK8" s="77">
        <v>315.13787281935845</v>
      </c>
      <c r="DL8" s="77">
        <v>234.35669088352472</v>
      </c>
      <c r="DM8" s="77">
        <v>368.77688998156117</v>
      </c>
      <c r="DN8" s="77">
        <v>257.57875965920346</v>
      </c>
      <c r="DO8" s="77">
        <v>350.25193560280201</v>
      </c>
      <c r="DP8" s="77">
        <v>265.33018867924528</v>
      </c>
      <c r="DQ8" s="77">
        <v>326.94308218160199</v>
      </c>
      <c r="DR8" s="77">
        <v>333.25398714591762</v>
      </c>
      <c r="DS8" s="77">
        <v>254.88530161427357</v>
      </c>
      <c r="DT8" s="77">
        <v>336.54232924834406</v>
      </c>
      <c r="DU8" s="77">
        <v>258.4881933771133</v>
      </c>
      <c r="DV8" s="77">
        <v>314.070351758794</v>
      </c>
      <c r="DW8" s="77">
        <v>325.53407934893181</v>
      </c>
      <c r="DX8" s="77">
        <v>522.29811169144227</v>
      </c>
      <c r="DY8" s="77">
        <v>294.60185425872976</v>
      </c>
      <c r="DZ8" s="77">
        <v>353.31230283911668</v>
      </c>
      <c r="EA8" s="77">
        <v>148.14814814814815</v>
      </c>
      <c r="EB8" s="77">
        <v>308.0872913992298</v>
      </c>
      <c r="EC8" s="77">
        <v>0</v>
      </c>
      <c r="ED8" s="77">
        <v>381.37822198842713</v>
      </c>
      <c r="EE8" s="77">
        <v>177.3049645390071</v>
      </c>
      <c r="EF8" s="77">
        <v>362.86664650740852</v>
      </c>
      <c r="EG8" s="77">
        <v>324.6753246753247</v>
      </c>
      <c r="EH8" s="77">
        <v>278.13581168170413</v>
      </c>
      <c r="EI8" s="77">
        <v>241.17909781152298</v>
      </c>
      <c r="EJ8" s="77">
        <v>569.06363166063113</v>
      </c>
      <c r="EK8" s="77">
        <v>83.717036416910844</v>
      </c>
      <c r="EL8" s="77">
        <v>473.33808067691535</v>
      </c>
      <c r="EM8" s="77">
        <v>226.15906520919714</v>
      </c>
      <c r="EN8" s="77">
        <v>323.48501186111707</v>
      </c>
      <c r="EO8" s="77">
        <v>421.07795957651592</v>
      </c>
      <c r="EP8" s="77">
        <v>106.07521697203472</v>
      </c>
      <c r="EQ8" s="77">
        <v>301.74805771365152</v>
      </c>
      <c r="ER8" s="77">
        <v>390.43824701195217</v>
      </c>
      <c r="ES8" s="77">
        <v>105.70824524312897</v>
      </c>
      <c r="ET8" s="77">
        <v>286.98522026115654</v>
      </c>
      <c r="EU8" s="77">
        <v>256.73940949935815</v>
      </c>
      <c r="EV8" s="77">
        <v>0</v>
      </c>
      <c r="EW8" s="77">
        <v>250.62656641604008</v>
      </c>
      <c r="EX8" s="77">
        <v>279.47154471544718</v>
      </c>
      <c r="EY8" s="77">
        <v>150.56583612608674</v>
      </c>
      <c r="EZ8" s="77">
        <v>332.91718684977116</v>
      </c>
      <c r="FA8" s="77">
        <v>222.50476795931343</v>
      </c>
      <c r="FB8" s="77">
        <v>449.23629829290206</v>
      </c>
      <c r="FC8" s="78">
        <v>266.33024950939165</v>
      </c>
    </row>
    <row r="9" spans="1:159" ht="15" customHeight="1" x14ac:dyDescent="0.25">
      <c r="A9" s="153"/>
      <c r="B9" s="36"/>
      <c r="C9" s="14" t="s">
        <v>16</v>
      </c>
      <c r="D9" s="26"/>
      <c r="E9" s="45"/>
      <c r="F9" s="13"/>
      <c r="G9" s="95"/>
      <c r="H9" s="79">
        <f>STANDARDIZE(H8,$F8,$G8)</f>
        <v>-0.36420421598381303</v>
      </c>
      <c r="I9" s="53">
        <f t="shared" ref="I9:AL9" si="0">STANDARDIZE(I8,$F8,$G8)</f>
        <v>1.7290215057740831E-2</v>
      </c>
      <c r="J9" s="53">
        <f t="shared" si="0"/>
        <v>2.4245536307517424</v>
      </c>
      <c r="K9" s="53">
        <f t="shared" si="0"/>
        <v>1.0194338981054329</v>
      </c>
      <c r="L9" s="53">
        <f t="shared" si="0"/>
        <v>0.1654416190798596</v>
      </c>
      <c r="M9" s="53">
        <f t="shared" si="0"/>
        <v>1.6336112062899342</v>
      </c>
      <c r="N9" s="53">
        <f t="shared" si="0"/>
        <v>0.78622898898888116</v>
      </c>
      <c r="O9" s="53">
        <f t="shared" si="0"/>
        <v>-0.25175366352628453</v>
      </c>
      <c r="P9" s="53">
        <f t="shared" si="0"/>
        <v>-0.35668936698428449</v>
      </c>
      <c r="Q9" s="53">
        <f t="shared" si="0"/>
        <v>-0.10967097386215829</v>
      </c>
      <c r="R9" s="53">
        <f t="shared" si="0"/>
        <v>-0.21935262793322782</v>
      </c>
      <c r="S9" s="53">
        <f t="shared" si="0"/>
        <v>-1.1453142944431518</v>
      </c>
      <c r="T9" s="53">
        <f t="shared" si="0"/>
        <v>-9.8859262600306724E-2</v>
      </c>
      <c r="U9" s="53">
        <f t="shared" si="0"/>
        <v>0.32915076020187212</v>
      </c>
      <c r="V9" s="53">
        <f t="shared" si="0"/>
        <v>1.1386775504055096</v>
      </c>
      <c r="W9" s="53">
        <f t="shared" si="0"/>
        <v>0.22547853745341226</v>
      </c>
      <c r="X9" s="53">
        <f t="shared" si="0"/>
        <v>2.2198081630413742</v>
      </c>
      <c r="Y9" s="53">
        <f t="shared" si="0"/>
        <v>-0.44884831058290492</v>
      </c>
      <c r="Z9" s="53">
        <f t="shared" si="0"/>
        <v>-0.88842694168277214</v>
      </c>
      <c r="AA9" s="53">
        <f t="shared" si="0"/>
        <v>-0.62638838679598008</v>
      </c>
      <c r="AB9" s="53">
        <f t="shared" si="0"/>
        <v>0.64808223223698103</v>
      </c>
      <c r="AC9" s="53">
        <f t="shared" si="0"/>
        <v>-1.5193778773466673</v>
      </c>
      <c r="AD9" s="53">
        <f t="shared" si="0"/>
        <v>-1.9209311532968212</v>
      </c>
      <c r="AE9" s="53">
        <f t="shared" si="0"/>
        <v>1.5224748897495082</v>
      </c>
      <c r="AF9" s="53">
        <f t="shared" si="0"/>
        <v>-0.22182803444112131</v>
      </c>
      <c r="AG9" s="53">
        <f t="shared" si="0"/>
        <v>-1.4393233101699423</v>
      </c>
      <c r="AH9" s="53">
        <f t="shared" si="0"/>
        <v>-0.96322987036190544</v>
      </c>
      <c r="AI9" s="53">
        <f t="shared" si="0"/>
        <v>-0.2154406903518212</v>
      </c>
      <c r="AJ9" s="53">
        <f t="shared" si="0"/>
        <v>-0.69854497590227849</v>
      </c>
      <c r="AK9" s="53">
        <f t="shared" si="0"/>
        <v>-0.17267555110117519</v>
      </c>
      <c r="AL9" s="53">
        <f t="shared" si="0"/>
        <v>-1.3675295928475089</v>
      </c>
      <c r="AM9" s="53">
        <f t="shared" ref="AM9:BR9" si="1">STANDARDIZE(AM8,$F8,$G8)</f>
        <v>-0.57474132142733525</v>
      </c>
      <c r="AN9" s="53">
        <f t="shared" si="1"/>
        <v>0.78438045860347905</v>
      </c>
      <c r="AO9" s="53">
        <f t="shared" si="1"/>
        <v>0.97000441152140016</v>
      </c>
      <c r="AP9" s="53">
        <f t="shared" si="1"/>
        <v>-0.84453720106744135</v>
      </c>
      <c r="AQ9" s="53">
        <f t="shared" si="1"/>
        <v>-5.6748710148882872E-2</v>
      </c>
      <c r="AR9" s="53">
        <f t="shared" si="1"/>
        <v>-0.44617793180072296</v>
      </c>
      <c r="AS9" s="53">
        <f t="shared" si="1"/>
        <v>0.30688219384695309</v>
      </c>
      <c r="AT9" s="53">
        <f t="shared" si="1"/>
        <v>1.4080704130403006</v>
      </c>
      <c r="AU9" s="53">
        <f t="shared" si="1"/>
        <v>-2.214169803525984</v>
      </c>
      <c r="AV9" s="53">
        <f t="shared" si="1"/>
        <v>-0.99717300966023426</v>
      </c>
      <c r="AW9" s="53">
        <f t="shared" si="1"/>
        <v>1.7583655891553738</v>
      </c>
      <c r="AX9" s="53">
        <f t="shared" si="1"/>
        <v>-1.0650655123140802</v>
      </c>
      <c r="AY9" s="53">
        <f t="shared" si="1"/>
        <v>0.63464190042426505</v>
      </c>
      <c r="AZ9" s="53">
        <f t="shared" si="1"/>
        <v>1.3371177275449468</v>
      </c>
      <c r="BA9" s="53">
        <f t="shared" si="1"/>
        <v>2.2649919243870203E-2</v>
      </c>
      <c r="BB9" s="53">
        <f t="shared" si="1"/>
        <v>0.24861945896418466</v>
      </c>
      <c r="BC9" s="53">
        <f t="shared" si="1"/>
        <v>0.260469788365703</v>
      </c>
      <c r="BD9" s="53">
        <f t="shared" si="1"/>
        <v>-0.3844369444634354</v>
      </c>
      <c r="BE9" s="53">
        <f t="shared" si="1"/>
        <v>-0.40377673624625732</v>
      </c>
      <c r="BF9" s="53">
        <f t="shared" si="1"/>
        <v>0.64758273168240676</v>
      </c>
      <c r="BG9" s="53">
        <f t="shared" si="1"/>
        <v>1.5655325277912751</v>
      </c>
      <c r="BH9" s="53">
        <f t="shared" si="1"/>
        <v>-0.2782264602344563</v>
      </c>
      <c r="BI9" s="53">
        <f t="shared" si="1"/>
        <v>-1.0023224447997841</v>
      </c>
      <c r="BJ9" s="53">
        <f t="shared" si="1"/>
        <v>-1.3393567367511949</v>
      </c>
      <c r="BK9" s="53">
        <f t="shared" si="1"/>
        <v>1.0870095111738247</v>
      </c>
      <c r="BL9" s="53">
        <f t="shared" si="1"/>
        <v>-1.0587936092307055</v>
      </c>
      <c r="BM9" s="53">
        <f t="shared" si="1"/>
        <v>-0.50321755249079136</v>
      </c>
      <c r="BN9" s="53">
        <f t="shared" si="1"/>
        <v>-0.9996810778465498</v>
      </c>
      <c r="BO9" s="53">
        <f t="shared" si="1"/>
        <v>0.48671987463236993</v>
      </c>
      <c r="BP9" s="53">
        <f t="shared" si="1"/>
        <v>-2.4145055180218833</v>
      </c>
      <c r="BQ9" s="53">
        <f t="shared" si="1"/>
        <v>-0.29029424787040708</v>
      </c>
      <c r="BR9" s="53">
        <f t="shared" si="1"/>
        <v>0.32754771417810835</v>
      </c>
      <c r="BS9" s="53">
        <f t="shared" ref="BS9:CW9" si="2">STANDARDIZE(BS8,$F8,$G8)</f>
        <v>0.55335824173384551</v>
      </c>
      <c r="BT9" s="53">
        <f t="shared" si="2"/>
        <v>1.2190891310552039</v>
      </c>
      <c r="BU9" s="53">
        <f t="shared" si="2"/>
        <v>-1.1630257169307985</v>
      </c>
      <c r="BV9" s="53">
        <f t="shared" si="2"/>
        <v>-0.72912963847289047</v>
      </c>
      <c r="BW9" s="53">
        <f t="shared" si="2"/>
        <v>-1.1995638232566508</v>
      </c>
      <c r="BX9" s="53">
        <f t="shared" si="2"/>
        <v>0.20417773425511473</v>
      </c>
      <c r="BY9" s="53">
        <f t="shared" si="2"/>
        <v>-0.50434648808767957</v>
      </c>
      <c r="BZ9" s="53">
        <f t="shared" si="2"/>
        <v>7.4860042784645781E-2</v>
      </c>
      <c r="CA9" s="53">
        <f t="shared" si="2"/>
        <v>-0.97725916233092625</v>
      </c>
      <c r="CB9" s="53">
        <f t="shared" si="2"/>
        <v>-0.36611999619697072</v>
      </c>
      <c r="CC9" s="53">
        <f t="shared" si="2"/>
        <v>-0.33234081385059427</v>
      </c>
      <c r="CD9" s="53">
        <f t="shared" si="2"/>
        <v>0.2723087350139558</v>
      </c>
      <c r="CE9" s="53">
        <f t="shared" si="2"/>
        <v>-0.48474108451036224</v>
      </c>
      <c r="CF9" s="53">
        <f t="shared" si="2"/>
        <v>7.618765900228603E-3</v>
      </c>
      <c r="CG9" s="53">
        <f t="shared" si="2"/>
        <v>1.5054863819589734</v>
      </c>
      <c r="CH9" s="53">
        <f t="shared" si="2"/>
        <v>2.6741951966043818</v>
      </c>
      <c r="CI9" s="53">
        <f t="shared" si="2"/>
        <v>0.28614940508856596</v>
      </c>
      <c r="CJ9" s="53">
        <f t="shared" si="2"/>
        <v>0.27532971349520141</v>
      </c>
      <c r="CK9" s="53">
        <f t="shared" si="2"/>
        <v>-0.28737082414301796</v>
      </c>
      <c r="CL9" s="53">
        <f t="shared" ref="CL9" si="3">STANDARDIZE(CL8,$F8,$G8)</f>
        <v>-0.5567968566715803</v>
      </c>
      <c r="CM9" s="53">
        <f t="shared" si="2"/>
        <v>0.3130361074353093</v>
      </c>
      <c r="CN9" s="53">
        <f t="shared" si="2"/>
        <v>-1.2597477113164355</v>
      </c>
      <c r="CO9" s="53">
        <f t="shared" si="2"/>
        <v>-1.2494226845013827</v>
      </c>
      <c r="CP9" s="53">
        <f t="shared" si="2"/>
        <v>-0.6487947685386144</v>
      </c>
      <c r="CQ9" s="53">
        <f t="shared" si="2"/>
        <v>-1.4528695787961163</v>
      </c>
      <c r="CR9" s="53">
        <f t="shared" si="2"/>
        <v>-0.84507054304985785</v>
      </c>
      <c r="CS9" s="53">
        <f t="shared" si="2"/>
        <v>-0.62442336533246567</v>
      </c>
      <c r="CT9" s="53">
        <f t="shared" si="2"/>
        <v>1.214579758735109</v>
      </c>
      <c r="CU9" s="53">
        <f t="shared" si="2"/>
        <v>-0.18466955823560932</v>
      </c>
      <c r="CV9" s="53">
        <f t="shared" si="2"/>
        <v>-0.20037262837494935</v>
      </c>
      <c r="CW9" s="53">
        <f t="shared" si="2"/>
        <v>2.2677369299547432</v>
      </c>
      <c r="CX9" s="53">
        <f t="shared" ref="CX9:EB9" si="4">STANDARDIZE(CX8,$F8,$G8)</f>
        <v>-7.455932422242198E-2</v>
      </c>
      <c r="CY9" s="53">
        <f t="shared" si="4"/>
        <v>2.4100215967636847E-2</v>
      </c>
      <c r="CZ9" s="53">
        <f t="shared" si="4"/>
        <v>0.24845498731293816</v>
      </c>
      <c r="DA9" s="53">
        <f t="shared" si="4"/>
        <v>-0.6006094680642371</v>
      </c>
      <c r="DB9" s="53">
        <f t="shared" si="4"/>
        <v>0.53599786930406634</v>
      </c>
      <c r="DC9" s="53">
        <f t="shared" si="4"/>
        <v>0.62601651815582193</v>
      </c>
      <c r="DD9" s="53">
        <f t="shared" si="4"/>
        <v>-0.51934656485814268</v>
      </c>
      <c r="DE9" s="53">
        <f t="shared" si="4"/>
        <v>0.44552989099061063</v>
      </c>
      <c r="DF9" s="53">
        <f t="shared" si="4"/>
        <v>0.19214773054216464</v>
      </c>
      <c r="DG9" s="53">
        <f t="shared" si="4"/>
        <v>2.5371594071649586E-2</v>
      </c>
      <c r="DH9" s="53">
        <f t="shared" si="4"/>
        <v>-1.2883391864720131</v>
      </c>
      <c r="DI9" s="53">
        <f t="shared" si="4"/>
        <v>-8.7837568458486989E-2</v>
      </c>
      <c r="DJ9" s="53">
        <f t="shared" si="4"/>
        <v>3.2360463335829978E-3</v>
      </c>
      <c r="DK9" s="53">
        <f t="shared" si="4"/>
        <v>0.41639483385084225</v>
      </c>
      <c r="DL9" s="53">
        <f t="shared" si="4"/>
        <v>-0.30926684026323992</v>
      </c>
      <c r="DM9" s="53">
        <f t="shared" si="4"/>
        <v>0.89823699138050084</v>
      </c>
      <c r="DN9" s="53">
        <f t="shared" si="4"/>
        <v>-0.10066175551049646</v>
      </c>
      <c r="DO9" s="53">
        <f t="shared" si="4"/>
        <v>0.73182633625966687</v>
      </c>
      <c r="DP9" s="53">
        <f t="shared" si="4"/>
        <v>-3.1030254402626752E-2</v>
      </c>
      <c r="DQ9" s="53">
        <f t="shared" si="4"/>
        <v>0.52244166039860818</v>
      </c>
      <c r="DR9" s="53">
        <f t="shared" si="4"/>
        <v>0.57913285693517058</v>
      </c>
      <c r="DS9" s="53">
        <f t="shared" si="4"/>
        <v>-0.12485723306110219</v>
      </c>
      <c r="DT9" s="53">
        <f t="shared" si="4"/>
        <v>0.60867220976367986</v>
      </c>
      <c r="DU9" s="53">
        <f t="shared" si="4"/>
        <v>-9.2492263824196785E-2</v>
      </c>
      <c r="DV9" s="53">
        <f t="shared" si="4"/>
        <v>0.40680523511760552</v>
      </c>
      <c r="DW9" s="53">
        <f t="shared" si="4"/>
        <v>0.50978451265844404</v>
      </c>
      <c r="DX9" s="53">
        <f t="shared" si="4"/>
        <v>2.2773263298668147</v>
      </c>
      <c r="DY9" s="53">
        <f t="shared" si="4"/>
        <v>0.23191868171703431</v>
      </c>
      <c r="DZ9" s="53">
        <f t="shared" si="4"/>
        <v>0.75931777868337413</v>
      </c>
      <c r="EA9" s="53">
        <f t="shared" si="4"/>
        <v>-1.0836827864669007</v>
      </c>
      <c r="EB9" s="53">
        <f t="shared" si="4"/>
        <v>0.35305908418488391</v>
      </c>
      <c r="EC9" s="53">
        <f t="shared" ref="EC9:FC9" si="5">STANDARDIZE(EC8,$F8,$G8)</f>
        <v>-2.4145055180218833</v>
      </c>
      <c r="ED9" s="53">
        <f t="shared" si="5"/>
        <v>1.0114354301881088</v>
      </c>
      <c r="EE9" s="53">
        <f t="shared" si="5"/>
        <v>-0.82176554674597335</v>
      </c>
      <c r="EF9" s="53">
        <f t="shared" si="5"/>
        <v>0.84514495842061965</v>
      </c>
      <c r="EG9" s="53">
        <f t="shared" si="5"/>
        <v>0.50207027353530242</v>
      </c>
      <c r="EH9" s="53">
        <f t="shared" si="5"/>
        <v>8.400334133529351E-2</v>
      </c>
      <c r="EI9" s="53">
        <f t="shared" si="5"/>
        <v>-0.24798079425327654</v>
      </c>
      <c r="EJ9" s="53">
        <f t="shared" si="5"/>
        <v>2.6974234948057134</v>
      </c>
      <c r="EK9" s="53">
        <f t="shared" si="5"/>
        <v>-1.6624709062181051</v>
      </c>
      <c r="EL9" s="53">
        <f t="shared" si="5"/>
        <v>1.8375157549373713</v>
      </c>
      <c r="EM9" s="53">
        <f t="shared" si="5"/>
        <v>-0.38290654976041366</v>
      </c>
      <c r="EN9" s="53">
        <f t="shared" si="5"/>
        <v>0.49137762991734374</v>
      </c>
      <c r="EO9" s="53">
        <f t="shared" si="5"/>
        <v>1.368060294416334</v>
      </c>
      <c r="EP9" s="53">
        <f t="shared" si="5"/>
        <v>-1.4616261755150612</v>
      </c>
      <c r="EQ9" s="53">
        <f t="shared" si="5"/>
        <v>0.29611340923138907</v>
      </c>
      <c r="ER9" s="53">
        <f t="shared" si="5"/>
        <v>1.0928221191240164</v>
      </c>
      <c r="ES9" s="53">
        <f t="shared" si="5"/>
        <v>-1.4649227021660554</v>
      </c>
      <c r="ET9" s="53">
        <f t="shared" si="5"/>
        <v>0.16349805149917598</v>
      </c>
      <c r="EU9" s="53">
        <f t="shared" si="5"/>
        <v>-0.10820168284957747</v>
      </c>
      <c r="EV9" s="53">
        <f t="shared" si="5"/>
        <v>-2.4145055180218833</v>
      </c>
      <c r="EW9" s="53">
        <f t="shared" si="5"/>
        <v>-0.16311367892510872</v>
      </c>
      <c r="EX9" s="53">
        <f t="shared" si="5"/>
        <v>9.6002302556304056E-2</v>
      </c>
      <c r="EY9" s="53">
        <f t="shared" si="5"/>
        <v>-1.0619645661646777</v>
      </c>
      <c r="EZ9" s="53">
        <f t="shared" si="5"/>
        <v>0.57610736187695399</v>
      </c>
      <c r="FA9" s="53">
        <f t="shared" si="5"/>
        <v>-0.41573329723444136</v>
      </c>
      <c r="FB9" s="53">
        <f t="shared" si="5"/>
        <v>1.6210081558308262</v>
      </c>
      <c r="FC9" s="55">
        <f t="shared" si="5"/>
        <v>-2.2046654524175164E-2</v>
      </c>
    </row>
    <row r="10" spans="1:159" ht="15" customHeight="1" x14ac:dyDescent="0.25">
      <c r="A10" s="153"/>
      <c r="B10" s="8">
        <v>1</v>
      </c>
      <c r="C10" s="23" t="s">
        <v>8</v>
      </c>
      <c r="D10" s="25">
        <v>60</v>
      </c>
      <c r="E10" s="130"/>
      <c r="F10" s="22">
        <f>AVERAGE(H10:FC10)</f>
        <v>394.75380028521994</v>
      </c>
      <c r="G10" s="122">
        <f>STDEV(H10:FC10)</f>
        <v>149.3122553921298</v>
      </c>
      <c r="H10" s="80">
        <v>282.79654359780045</v>
      </c>
      <c r="I10" s="51">
        <v>503.85299347954953</v>
      </c>
      <c r="J10" s="51">
        <v>523.038605230386</v>
      </c>
      <c r="K10" s="51">
        <v>484.76454293628808</v>
      </c>
      <c r="L10" s="51">
        <v>508.94509561998768</v>
      </c>
      <c r="M10" s="51">
        <v>520.61046926258734</v>
      </c>
      <c r="N10" s="51">
        <v>413.79678573335474</v>
      </c>
      <c r="O10" s="51">
        <v>311.28404669260703</v>
      </c>
      <c r="P10" s="51">
        <v>323.48184090574915</v>
      </c>
      <c r="Q10" s="51">
        <v>528.05642346836225</v>
      </c>
      <c r="R10" s="51">
        <v>407.8511343359674</v>
      </c>
      <c r="S10" s="51">
        <v>389.89394884591394</v>
      </c>
      <c r="T10" s="51">
        <v>253.36191775482359</v>
      </c>
      <c r="U10" s="51">
        <v>419.83523447401774</v>
      </c>
      <c r="V10" s="51">
        <v>509.76631504567706</v>
      </c>
      <c r="W10" s="51">
        <v>569.03585999570544</v>
      </c>
      <c r="X10" s="51">
        <v>657.08418891170425</v>
      </c>
      <c r="Y10" s="51">
        <v>413.00980898296336</v>
      </c>
      <c r="Z10" s="51">
        <v>232.80305969735599</v>
      </c>
      <c r="AA10" s="51">
        <v>299.92501874531365</v>
      </c>
      <c r="AB10" s="51">
        <v>387.04420452230596</v>
      </c>
      <c r="AC10" s="51">
        <v>81.396400470290317</v>
      </c>
      <c r="AD10" s="51">
        <v>310.29619181946407</v>
      </c>
      <c r="AE10" s="51">
        <v>649.46823279452417</v>
      </c>
      <c r="AF10" s="51">
        <v>361.9570644033949</v>
      </c>
      <c r="AG10" s="51">
        <v>150.57001505700151</v>
      </c>
      <c r="AH10" s="51">
        <v>219.10039953602271</v>
      </c>
      <c r="AI10" s="51">
        <v>471.73107834230206</v>
      </c>
      <c r="AJ10" s="51">
        <v>98.716683119447183</v>
      </c>
      <c r="AK10" s="51">
        <v>401.40964513879732</v>
      </c>
      <c r="AL10" s="51">
        <v>235.20188161505291</v>
      </c>
      <c r="AM10" s="51">
        <v>263.4756833900538</v>
      </c>
      <c r="AN10" s="51">
        <v>393.4942287513116</v>
      </c>
      <c r="AO10" s="51">
        <v>393.42744735015043</v>
      </c>
      <c r="AP10" s="51">
        <v>219.06275503629567</v>
      </c>
      <c r="AQ10" s="51">
        <v>497.12599036818392</v>
      </c>
      <c r="AR10" s="51">
        <v>296.99474547758001</v>
      </c>
      <c r="AS10" s="51">
        <v>458.36516424751721</v>
      </c>
      <c r="AT10" s="51">
        <v>546.44808743169403</v>
      </c>
      <c r="AU10" s="51">
        <v>42.408821034775229</v>
      </c>
      <c r="AV10" s="51">
        <v>155.36723163841808</v>
      </c>
      <c r="AW10" s="51">
        <v>609.25237505163159</v>
      </c>
      <c r="AX10" s="51">
        <v>308.16034828675959</v>
      </c>
      <c r="AY10" s="51">
        <v>527.62259466170076</v>
      </c>
      <c r="AZ10" s="51">
        <v>597.83858358243276</v>
      </c>
      <c r="BA10" s="51">
        <v>481.09761530009206</v>
      </c>
      <c r="BB10" s="51">
        <v>430.09497119725984</v>
      </c>
      <c r="BC10" s="51">
        <v>413.00980898296336</v>
      </c>
      <c r="BD10" s="51">
        <v>189.99366687777072</v>
      </c>
      <c r="BE10" s="51">
        <v>272.95769155780852</v>
      </c>
      <c r="BF10" s="51">
        <v>484.70666889520305</v>
      </c>
      <c r="BG10" s="51">
        <v>814.14578297926471</v>
      </c>
      <c r="BH10" s="51">
        <v>693.11663479923516</v>
      </c>
      <c r="BI10" s="51">
        <v>468.64899806076272</v>
      </c>
      <c r="BJ10" s="51">
        <v>161.01271445227917</v>
      </c>
      <c r="BK10" s="51">
        <v>460.11796312880216</v>
      </c>
      <c r="BL10" s="51">
        <v>164.63013097241529</v>
      </c>
      <c r="BM10" s="51">
        <v>261.93247962747381</v>
      </c>
      <c r="BN10" s="51">
        <v>275.60758945857913</v>
      </c>
      <c r="BO10" s="51">
        <v>547.29327781082691</v>
      </c>
      <c r="BP10" s="51">
        <v>184.50184501845018</v>
      </c>
      <c r="BQ10" s="51">
        <v>315.16152027914308</v>
      </c>
      <c r="BR10" s="51">
        <v>425.71718833147889</v>
      </c>
      <c r="BS10" s="51">
        <v>298.60650298606504</v>
      </c>
      <c r="BT10" s="51">
        <v>463.35299073294016</v>
      </c>
      <c r="BU10" s="51">
        <v>220.07202357135063</v>
      </c>
      <c r="BV10" s="51">
        <v>357.16738787004601</v>
      </c>
      <c r="BW10" s="51">
        <v>202.16846448897073</v>
      </c>
      <c r="BX10" s="51">
        <v>585.25165821303153</v>
      </c>
      <c r="BY10" s="51">
        <v>186.20148961191691</v>
      </c>
      <c r="BZ10" s="51">
        <v>208.41474534323305</v>
      </c>
      <c r="CA10" s="51">
        <v>304.05280136452967</v>
      </c>
      <c r="CB10" s="51">
        <v>318.81804043545878</v>
      </c>
      <c r="CC10" s="51">
        <v>423.85709960641839</v>
      </c>
      <c r="CD10" s="51">
        <v>304.44048188579137</v>
      </c>
      <c r="CE10" s="51">
        <v>328.60957075374819</v>
      </c>
      <c r="CF10" s="51">
        <v>441.57608695652169</v>
      </c>
      <c r="CG10" s="51">
        <v>467.05587989991665</v>
      </c>
      <c r="CH10" s="51">
        <v>505.22061300101041</v>
      </c>
      <c r="CI10" s="51">
        <v>482.75862068965517</v>
      </c>
      <c r="CJ10" s="51">
        <v>266.27218934911241</v>
      </c>
      <c r="CK10" s="51">
        <v>449.94375703037127</v>
      </c>
      <c r="CL10" s="51">
        <v>267.23677177979692</v>
      </c>
      <c r="CM10" s="51">
        <v>501.77956706925727</v>
      </c>
      <c r="CN10" s="51">
        <v>303.05731348605048</v>
      </c>
      <c r="CO10" s="51">
        <v>328.57889627361658</v>
      </c>
      <c r="CP10" s="51">
        <v>190.38553069966682</v>
      </c>
      <c r="CQ10" s="51">
        <v>325.17542358377545</v>
      </c>
      <c r="CR10" s="51">
        <v>336.06963803647182</v>
      </c>
      <c r="CS10" s="51">
        <v>380.09264758284831</v>
      </c>
      <c r="CT10" s="51">
        <v>710.90047393364921</v>
      </c>
      <c r="CU10" s="51">
        <v>297.52417383912444</v>
      </c>
      <c r="CV10" s="51">
        <v>247.26245143058992</v>
      </c>
      <c r="CW10" s="51">
        <v>583.09037900874637</v>
      </c>
      <c r="CX10" s="51">
        <v>326.9617706237425</v>
      </c>
      <c r="CY10" s="51">
        <v>482.61178140525192</v>
      </c>
      <c r="CZ10" s="51">
        <v>250</v>
      </c>
      <c r="DA10" s="51">
        <v>312.8519584532599</v>
      </c>
      <c r="DB10" s="51">
        <v>419.02883904362824</v>
      </c>
      <c r="DC10" s="51">
        <v>573.47670250896056</v>
      </c>
      <c r="DD10" s="51">
        <v>414.25020712510354</v>
      </c>
      <c r="DE10" s="51">
        <v>372.98521380045287</v>
      </c>
      <c r="DF10" s="51">
        <v>354.51898562312368</v>
      </c>
      <c r="DG10" s="51">
        <v>438.53092141326556</v>
      </c>
      <c r="DH10" s="51">
        <v>201.56601286921466</v>
      </c>
      <c r="DI10" s="51">
        <v>293.80902413431266</v>
      </c>
      <c r="DJ10" s="51">
        <v>314.00768664649604</v>
      </c>
      <c r="DK10" s="51">
        <v>481.10772119220837</v>
      </c>
      <c r="DL10" s="51">
        <v>454.8820480270814</v>
      </c>
      <c r="DM10" s="51">
        <v>503.16273720529034</v>
      </c>
      <c r="DN10" s="51">
        <v>566.31892697466469</v>
      </c>
      <c r="DO10" s="51">
        <v>569.89178459371203</v>
      </c>
      <c r="DP10" s="51">
        <v>246.50780608052588</v>
      </c>
      <c r="DQ10" s="51">
        <v>502.43366305542469</v>
      </c>
      <c r="DR10" s="51">
        <v>350.30359645025686</v>
      </c>
      <c r="DS10" s="51">
        <v>270.39206849932401</v>
      </c>
      <c r="DT10" s="51">
        <v>635.61529644680627</v>
      </c>
      <c r="DU10" s="51">
        <v>367.22975228683981</v>
      </c>
      <c r="DV10" s="51">
        <v>330.34450212364322</v>
      </c>
      <c r="DW10" s="51">
        <v>457.51633986928107</v>
      </c>
      <c r="DX10" s="51">
        <v>604.55192034139407</v>
      </c>
      <c r="DY10" s="51">
        <v>505.56565701361478</v>
      </c>
      <c r="DZ10" s="51">
        <v>493.10911619673789</v>
      </c>
      <c r="EA10" s="51">
        <v>480.30739673390974</v>
      </c>
      <c r="EB10" s="51">
        <v>529.19708029197079</v>
      </c>
      <c r="EC10" s="51">
        <v>255.10204081632651</v>
      </c>
      <c r="ED10" s="51">
        <v>425.59033498077986</v>
      </c>
      <c r="EE10" s="51">
        <v>269.29982046678634</v>
      </c>
      <c r="EF10" s="51">
        <v>257.89813023855578</v>
      </c>
      <c r="EG10" s="51">
        <v>321.11319240032111</v>
      </c>
      <c r="EH10" s="51">
        <v>525.76962988585262</v>
      </c>
      <c r="EI10" s="51">
        <v>502.36692107042802</v>
      </c>
      <c r="EJ10" s="51">
        <v>486.08042421564295</v>
      </c>
      <c r="EK10" s="51">
        <v>334.7280334728033</v>
      </c>
      <c r="EL10" s="51">
        <v>817.8438661710037</v>
      </c>
      <c r="EM10" s="51">
        <v>292.88702928870293</v>
      </c>
      <c r="EN10" s="51">
        <v>630.04528450482383</v>
      </c>
      <c r="EO10" s="51">
        <v>968.72082166199812</v>
      </c>
      <c r="EP10" s="51">
        <v>200.56522928252346</v>
      </c>
      <c r="EQ10" s="51">
        <v>441.04581799720779</v>
      </c>
      <c r="ER10" s="51">
        <v>444.17348893920922</v>
      </c>
      <c r="ES10" s="51">
        <v>565.26207605344291</v>
      </c>
      <c r="ET10" s="51">
        <v>357.30930557713219</v>
      </c>
      <c r="EU10" s="51">
        <v>391.89447524373924</v>
      </c>
      <c r="EV10" s="51">
        <v>400.80160320641278</v>
      </c>
      <c r="EW10" s="51">
        <v>434.15340086830685</v>
      </c>
      <c r="EX10" s="51">
        <v>265.37997587454765</v>
      </c>
      <c r="EY10" s="51">
        <v>259.24476619056935</v>
      </c>
      <c r="EZ10" s="51">
        <v>335.85222502099077</v>
      </c>
      <c r="FA10" s="51">
        <v>305.70652173913044</v>
      </c>
      <c r="FB10" s="51">
        <v>483.67593712212818</v>
      </c>
      <c r="FC10" s="52">
        <v>369.16086894789152</v>
      </c>
    </row>
    <row r="11" spans="1:159" ht="15" customHeight="1" x14ac:dyDescent="0.25">
      <c r="A11" s="153"/>
      <c r="B11" s="36"/>
      <c r="C11" s="14" t="s">
        <v>16</v>
      </c>
      <c r="D11" s="26"/>
      <c r="E11" s="45"/>
      <c r="F11" s="13"/>
      <c r="G11" s="95"/>
      <c r="H11" s="79">
        <f t="shared" ref="H11:AL11" si="6">STANDARDIZE(H10,$F10,$G10)</f>
        <v>-0.74981960719428475</v>
      </c>
      <c r="I11" s="53">
        <f t="shared" si="6"/>
        <v>0.73067808739348916</v>
      </c>
      <c r="J11" s="53">
        <f t="shared" si="6"/>
        <v>0.85917130250466978</v>
      </c>
      <c r="K11" s="53">
        <f t="shared" si="6"/>
        <v>0.60283559721657365</v>
      </c>
      <c r="L11" s="53">
        <f t="shared" si="6"/>
        <v>0.76478179928950918</v>
      </c>
      <c r="M11" s="53">
        <f t="shared" si="6"/>
        <v>0.84290916808427818</v>
      </c>
      <c r="N11" s="53">
        <f t="shared" si="6"/>
        <v>0.12753799343612721</v>
      </c>
      <c r="O11" s="53">
        <f t="shared" si="6"/>
        <v>-0.55902814791325273</v>
      </c>
      <c r="P11" s="53">
        <f t="shared" si="6"/>
        <v>-0.4773349594934021</v>
      </c>
      <c r="Q11" s="53">
        <f t="shared" si="6"/>
        <v>0.89277750733225247</v>
      </c>
      <c r="R11" s="53">
        <f t="shared" si="6"/>
        <v>8.7717743036904258E-2</v>
      </c>
      <c r="S11" s="53">
        <f t="shared" si="6"/>
        <v>-3.254824211544366E-2</v>
      </c>
      <c r="T11" s="53">
        <f t="shared" si="6"/>
        <v>-0.94695430163496852</v>
      </c>
      <c r="U11" s="53">
        <f t="shared" si="6"/>
        <v>0.16797974233881832</v>
      </c>
      <c r="V11" s="53">
        <f t="shared" si="6"/>
        <v>0.77028181282512054</v>
      </c>
      <c r="W11" s="53">
        <f t="shared" si="6"/>
        <v>1.1672321153597138</v>
      </c>
      <c r="X11" s="53">
        <f t="shared" si="6"/>
        <v>1.7569246940751231</v>
      </c>
      <c r="Y11" s="53">
        <f t="shared" si="6"/>
        <v>0.12226731589981524</v>
      </c>
      <c r="Z11" s="53">
        <f t="shared" si="6"/>
        <v>-1.0846446606980951</v>
      </c>
      <c r="AA11" s="53">
        <f t="shared" si="6"/>
        <v>-0.63510380504844133</v>
      </c>
      <c r="AB11" s="53">
        <f t="shared" si="6"/>
        <v>-5.1634045327804669E-2</v>
      </c>
      <c r="AC11" s="53">
        <f t="shared" si="6"/>
        <v>-2.0986716662472076</v>
      </c>
      <c r="AD11" s="53">
        <f t="shared" si="6"/>
        <v>-0.56564418134298444</v>
      </c>
      <c r="AE11" s="53">
        <f t="shared" si="6"/>
        <v>1.7059177884652739</v>
      </c>
      <c r="AF11" s="53">
        <f t="shared" si="6"/>
        <v>-0.21965200241395422</v>
      </c>
      <c r="AG11" s="53">
        <f t="shared" si="6"/>
        <v>-1.6353901063709286</v>
      </c>
      <c r="AH11" s="53">
        <f t="shared" si="6"/>
        <v>-1.1764164990200521</v>
      </c>
      <c r="AI11" s="53">
        <f t="shared" si="6"/>
        <v>0.51554561181144387</v>
      </c>
      <c r="AJ11" s="53">
        <f t="shared" si="6"/>
        <v>-1.982671257548875</v>
      </c>
      <c r="AK11" s="53">
        <f t="shared" si="6"/>
        <v>4.4576681506133121E-2</v>
      </c>
      <c r="AL11" s="53">
        <f t="shared" si="6"/>
        <v>-1.0685788534313236</v>
      </c>
      <c r="AM11" s="53">
        <f t="shared" ref="AM11:BR11" si="7">STANDARDIZE(AM10,$F10,$G10)</f>
        <v>-0.8792186317887859</v>
      </c>
      <c r="AN11" s="53">
        <f t="shared" si="7"/>
        <v>-8.435821497708983E-3</v>
      </c>
      <c r="AO11" s="53">
        <f t="shared" si="7"/>
        <v>-8.8830815098612445E-3</v>
      </c>
      <c r="AP11" s="53">
        <f t="shared" si="7"/>
        <v>-1.1766686183094444</v>
      </c>
      <c r="AQ11" s="53">
        <f t="shared" si="7"/>
        <v>0.68562483242993055</v>
      </c>
      <c r="AR11" s="53">
        <f t="shared" si="7"/>
        <v>-0.65472894070819032</v>
      </c>
      <c r="AS11" s="53">
        <f t="shared" si="7"/>
        <v>0.42602908780152421</v>
      </c>
      <c r="AT11" s="53">
        <f t="shared" si="7"/>
        <v>1.0159533572652057</v>
      </c>
      <c r="AU11" s="53">
        <f t="shared" si="7"/>
        <v>-2.3597860626048561</v>
      </c>
      <c r="AV11" s="53">
        <f t="shared" si="7"/>
        <v>-1.6032613533170155</v>
      </c>
      <c r="AW11" s="53">
        <f t="shared" si="7"/>
        <v>1.4365771530480667</v>
      </c>
      <c r="AX11" s="53">
        <f t="shared" si="7"/>
        <v>-0.5799487240417418</v>
      </c>
      <c r="AY11" s="53">
        <f t="shared" si="7"/>
        <v>0.88987199361188063</v>
      </c>
      <c r="AZ11" s="53">
        <f t="shared" si="7"/>
        <v>1.3601347241314081</v>
      </c>
      <c r="BA11" s="53">
        <f t="shared" si="7"/>
        <v>0.57827681182708379</v>
      </c>
      <c r="BB11" s="53">
        <f t="shared" si="7"/>
        <v>0.23669303513784254</v>
      </c>
      <c r="BC11" s="53">
        <f t="shared" si="7"/>
        <v>0.12226731589981524</v>
      </c>
      <c r="BD11" s="53">
        <f t="shared" si="7"/>
        <v>-1.3713551702082323</v>
      </c>
      <c r="BE11" s="53">
        <f t="shared" si="7"/>
        <v>-0.81571407790703865</v>
      </c>
      <c r="BF11" s="53">
        <f t="shared" si="7"/>
        <v>0.60244799312518116</v>
      </c>
      <c r="BG11" s="53">
        <f t="shared" si="7"/>
        <v>2.8088249125473381</v>
      </c>
      <c r="BH11" s="53">
        <f t="shared" si="7"/>
        <v>1.9982474561812951</v>
      </c>
      <c r="BI11" s="53">
        <f t="shared" si="7"/>
        <v>0.49490376782184603</v>
      </c>
      <c r="BJ11" s="53">
        <f t="shared" si="7"/>
        <v>-1.5654514441502514</v>
      </c>
      <c r="BK11" s="53">
        <f t="shared" si="7"/>
        <v>0.43776823725500796</v>
      </c>
      <c r="BL11" s="53">
        <f t="shared" si="7"/>
        <v>-1.541224253216487</v>
      </c>
      <c r="BM11" s="53">
        <f t="shared" si="7"/>
        <v>-0.88955404436779473</v>
      </c>
      <c r="BN11" s="53">
        <f t="shared" si="7"/>
        <v>-0.79796672090803455</v>
      </c>
      <c r="BO11" s="53">
        <f t="shared" si="7"/>
        <v>1.0216139132384123</v>
      </c>
      <c r="BP11" s="53">
        <f t="shared" si="7"/>
        <v>-1.4081359545108851</v>
      </c>
      <c r="BQ11" s="53">
        <f t="shared" si="7"/>
        <v>-0.53305925757432593</v>
      </c>
      <c r="BR11" s="53">
        <f t="shared" si="7"/>
        <v>0.20737338649758971</v>
      </c>
      <c r="BS11" s="53">
        <f t="shared" ref="BS11:CW11" si="8">STANDARDIZE(BS10,$F10,$G10)</f>
        <v>-0.64393439806162622</v>
      </c>
      <c r="BT11" s="53">
        <f t="shared" si="8"/>
        <v>0.4594344266487857</v>
      </c>
      <c r="BU11" s="53">
        <f t="shared" si="8"/>
        <v>-1.1699091695796373</v>
      </c>
      <c r="BV11" s="53">
        <f t="shared" si="8"/>
        <v>-0.25173025694684598</v>
      </c>
      <c r="BW11" s="53">
        <f t="shared" si="8"/>
        <v>-1.2898159986296767</v>
      </c>
      <c r="BX11" s="53">
        <f t="shared" si="8"/>
        <v>1.2758353788677192</v>
      </c>
      <c r="BY11" s="53">
        <f t="shared" si="8"/>
        <v>-1.3967527991965203</v>
      </c>
      <c r="BZ11" s="53">
        <f t="shared" si="8"/>
        <v>-1.2479823203568645</v>
      </c>
      <c r="CA11" s="53">
        <f t="shared" si="8"/>
        <v>-0.60745850153082004</v>
      </c>
      <c r="CB11" s="53">
        <f t="shared" si="8"/>
        <v>-0.50857017496879697</v>
      </c>
      <c r="CC11" s="53">
        <f t="shared" si="8"/>
        <v>0.19491567684625891</v>
      </c>
      <c r="CD11" s="53">
        <f t="shared" si="8"/>
        <v>-0.60486206013193045</v>
      </c>
      <c r="CE11" s="53">
        <f t="shared" si="8"/>
        <v>-0.44299263551917517</v>
      </c>
      <c r="CF11" s="53">
        <f t="shared" si="8"/>
        <v>0.31358635999660711</v>
      </c>
      <c r="CG11" s="53">
        <f t="shared" si="8"/>
        <v>0.48423405985539569</v>
      </c>
      <c r="CH11" s="53">
        <f t="shared" si="8"/>
        <v>0.73983754666137835</v>
      </c>
      <c r="CI11" s="53">
        <f t="shared" si="8"/>
        <v>0.58940118594628066</v>
      </c>
      <c r="CJ11" s="53">
        <f t="shared" si="8"/>
        <v>-0.86048938580884737</v>
      </c>
      <c r="CK11" s="53">
        <f t="shared" si="8"/>
        <v>0.36962777502897715</v>
      </c>
      <c r="CL11" s="53">
        <f t="shared" ref="CL11" si="9">STANDARDIZE(CL10,$F10,$G10)</f>
        <v>-0.85402921662748121</v>
      </c>
      <c r="CM11" s="53">
        <f t="shared" si="8"/>
        <v>0.71679157550036332</v>
      </c>
      <c r="CN11" s="53">
        <f t="shared" si="8"/>
        <v>-0.61412565605115599</v>
      </c>
      <c r="CO11" s="53">
        <f t="shared" si="8"/>
        <v>-0.44319807398134992</v>
      </c>
      <c r="CP11" s="53">
        <f t="shared" si="8"/>
        <v>-1.3687307116809202</v>
      </c>
      <c r="CQ11" s="53">
        <f t="shared" si="8"/>
        <v>-0.46599240309320206</v>
      </c>
      <c r="CR11" s="53">
        <f t="shared" si="8"/>
        <v>-0.39302977571820502</v>
      </c>
      <c r="CS11" s="53">
        <f t="shared" si="8"/>
        <v>-9.8191221235443257E-2</v>
      </c>
      <c r="CT11" s="53">
        <f t="shared" si="8"/>
        <v>2.1173524759782931</v>
      </c>
      <c r="CU11" s="53">
        <f t="shared" si="8"/>
        <v>-0.6511831610255111</v>
      </c>
      <c r="CV11" s="53">
        <f t="shared" si="8"/>
        <v>-0.98780470810840248</v>
      </c>
      <c r="CW11" s="53">
        <f t="shared" si="8"/>
        <v>1.2613604839663657</v>
      </c>
      <c r="CX11" s="53">
        <f t="shared" ref="CX11:EB11" si="10">STANDARDIZE(CX10,$F10,$G10)</f>
        <v>-0.4540285690778651</v>
      </c>
      <c r="CY11" s="53">
        <f t="shared" si="10"/>
        <v>0.5884177483576003</v>
      </c>
      <c r="CZ11" s="53">
        <f t="shared" si="10"/>
        <v>-0.96947032181023407</v>
      </c>
      <c r="DA11" s="53">
        <f t="shared" si="10"/>
        <v>-0.54852725663319568</v>
      </c>
      <c r="DB11" s="53">
        <f t="shared" si="10"/>
        <v>0.16257901064220232</v>
      </c>
      <c r="DC11" s="53">
        <f t="shared" si="10"/>
        <v>1.1969740980361685</v>
      </c>
      <c r="DD11" s="53">
        <f t="shared" si="10"/>
        <v>0.13057472602420586</v>
      </c>
      <c r="DE11" s="53">
        <f t="shared" si="10"/>
        <v>-0.14579236264027717</v>
      </c>
      <c r="DF11" s="53">
        <f t="shared" si="10"/>
        <v>-0.26946759699282541</v>
      </c>
      <c r="DG11" s="53">
        <f t="shared" si="10"/>
        <v>0.29319174781116525</v>
      </c>
      <c r="DH11" s="53">
        <f t="shared" si="10"/>
        <v>-1.2938508423749129</v>
      </c>
      <c r="DI11" s="53">
        <f t="shared" si="10"/>
        <v>-0.67606490763803728</v>
      </c>
      <c r="DJ11" s="53">
        <f t="shared" si="10"/>
        <v>-0.54078691281345415</v>
      </c>
      <c r="DK11" s="53">
        <f t="shared" si="10"/>
        <v>0.57834449476503003</v>
      </c>
      <c r="DL11" s="53">
        <f t="shared" si="10"/>
        <v>0.402701356187744</v>
      </c>
      <c r="DM11" s="53">
        <f t="shared" si="10"/>
        <v>0.72605518304818673</v>
      </c>
      <c r="DN11" s="53">
        <f t="shared" si="10"/>
        <v>1.1490357990968227</v>
      </c>
      <c r="DO11" s="53">
        <f t="shared" si="10"/>
        <v>1.1729645624100831</v>
      </c>
      <c r="DP11" s="53">
        <f t="shared" si="10"/>
        <v>-0.99285885016849096</v>
      </c>
      <c r="DQ11" s="53">
        <f t="shared" si="10"/>
        <v>0.72117230087651951</v>
      </c>
      <c r="DR11" s="53">
        <f t="shared" si="10"/>
        <v>-0.29769963435503788</v>
      </c>
      <c r="DS11" s="53">
        <f t="shared" si="10"/>
        <v>-0.83289701477813849</v>
      </c>
      <c r="DT11" s="53">
        <f t="shared" si="10"/>
        <v>1.6131394943370607</v>
      </c>
      <c r="DU11" s="53">
        <f t="shared" si="10"/>
        <v>-0.18433884027868558</v>
      </c>
      <c r="DV11" s="53">
        <f t="shared" si="10"/>
        <v>-0.43137315146986727</v>
      </c>
      <c r="DW11" s="53">
        <f t="shared" si="10"/>
        <v>0.42034419357762459</v>
      </c>
      <c r="DX11" s="53">
        <f t="shared" si="10"/>
        <v>1.4050964504232686</v>
      </c>
      <c r="DY11" s="53">
        <f t="shared" si="10"/>
        <v>0.74214843542063125</v>
      </c>
      <c r="DZ11" s="53">
        <f t="shared" si="10"/>
        <v>0.65872232425404931</v>
      </c>
      <c r="EA11" s="53">
        <f t="shared" si="10"/>
        <v>0.57298442263835303</v>
      </c>
      <c r="EB11" s="53">
        <f t="shared" si="10"/>
        <v>0.9004169125546363</v>
      </c>
      <c r="EC11" s="53">
        <f t="shared" ref="EC11:FC11" si="11">STANDARDIZE(EC10,$F10,$G10)</f>
        <v>-0.93530004688586621</v>
      </c>
      <c r="ED11" s="53">
        <f t="shared" si="11"/>
        <v>0.20652380217937089</v>
      </c>
      <c r="EE11" s="53">
        <f t="shared" si="11"/>
        <v>-0.84021220822739129</v>
      </c>
      <c r="EF11" s="53">
        <f t="shared" si="11"/>
        <v>-0.91657359060881061</v>
      </c>
      <c r="EG11" s="53">
        <f t="shared" si="11"/>
        <v>-0.49319868413681733</v>
      </c>
      <c r="EH11" s="53">
        <f t="shared" si="11"/>
        <v>0.87746199571196404</v>
      </c>
      <c r="EI11" s="53">
        <f t="shared" si="11"/>
        <v>0.72072530484915798</v>
      </c>
      <c r="EJ11" s="53">
        <f t="shared" si="11"/>
        <v>0.61164854613291719</v>
      </c>
      <c r="EK11" s="53">
        <f t="shared" si="11"/>
        <v>-0.40201500308715166</v>
      </c>
      <c r="EL11" s="53">
        <f t="shared" si="11"/>
        <v>2.8335923583408995</v>
      </c>
      <c r="EM11" s="53">
        <f t="shared" si="11"/>
        <v>-0.68223985183929092</v>
      </c>
      <c r="EN11" s="53">
        <f t="shared" si="11"/>
        <v>1.5758350418167082</v>
      </c>
      <c r="EO11" s="53">
        <f t="shared" si="11"/>
        <v>3.8440717399211675</v>
      </c>
      <c r="EP11" s="53">
        <f t="shared" si="11"/>
        <v>-1.3005534642331316</v>
      </c>
      <c r="EQ11" s="53">
        <f t="shared" si="11"/>
        <v>0.31003495051637864</v>
      </c>
      <c r="ER11" s="53">
        <f t="shared" si="11"/>
        <v>0.33098213220476325</v>
      </c>
      <c r="ES11" s="53">
        <f t="shared" si="11"/>
        <v>1.1419576733365078</v>
      </c>
      <c r="ET11" s="53">
        <f t="shared" si="11"/>
        <v>-0.25077978100156295</v>
      </c>
      <c r="EU11" s="53">
        <f t="shared" si="11"/>
        <v>-1.9149968862043027E-2</v>
      </c>
      <c r="EV11" s="53">
        <f t="shared" si="11"/>
        <v>4.0504397347088883E-2</v>
      </c>
      <c r="EW11" s="53">
        <f t="shared" si="11"/>
        <v>0.26387385603153679</v>
      </c>
      <c r="EX11" s="53">
        <f t="shared" si="11"/>
        <v>-0.86646487303339959</v>
      </c>
      <c r="EY11" s="53">
        <f t="shared" si="11"/>
        <v>-0.9075546661509557</v>
      </c>
      <c r="EZ11" s="53">
        <f t="shared" si="11"/>
        <v>-0.39448587197038515</v>
      </c>
      <c r="FA11" s="53">
        <f t="shared" si="11"/>
        <v>-0.59638291788058517</v>
      </c>
      <c r="FB11" s="53">
        <f t="shared" si="11"/>
        <v>0.59554479706556818</v>
      </c>
      <c r="FC11" s="55">
        <f t="shared" si="11"/>
        <v>-0.17140542998372937</v>
      </c>
    </row>
    <row r="12" spans="1:159" ht="15" customHeight="1" x14ac:dyDescent="0.25">
      <c r="A12" s="153"/>
      <c r="B12" s="8">
        <v>2</v>
      </c>
      <c r="C12" s="23" t="s">
        <v>10</v>
      </c>
      <c r="D12" s="27">
        <v>30</v>
      </c>
      <c r="E12" s="130"/>
      <c r="F12" s="22">
        <f>AVERAGE(H12:FC12)</f>
        <v>22.916377358002357</v>
      </c>
      <c r="G12" s="122">
        <f>STDEV(H12:FC12)</f>
        <v>7.2499543689947279</v>
      </c>
      <c r="H12" s="80">
        <v>21.686072548141514</v>
      </c>
      <c r="I12" s="51">
        <v>26.103833090732653</v>
      </c>
      <c r="J12" s="51">
        <v>23.809523809523807</v>
      </c>
      <c r="K12" s="51">
        <v>29.429998277940417</v>
      </c>
      <c r="L12" s="51">
        <v>17.615502518064375</v>
      </c>
      <c r="M12" s="51">
        <v>14.718230144287944</v>
      </c>
      <c r="N12" s="51">
        <v>16.535884589847285</v>
      </c>
      <c r="O12" s="51">
        <v>29.035067347886667</v>
      </c>
      <c r="P12" s="51">
        <v>24.170463682658806</v>
      </c>
      <c r="Q12" s="51">
        <v>27.397059899071163</v>
      </c>
      <c r="R12" s="51">
        <v>20.292958711666952</v>
      </c>
      <c r="S12" s="51">
        <v>21.939966346414806</v>
      </c>
      <c r="T12" s="51">
        <v>26.772473006374398</v>
      </c>
      <c r="U12" s="51">
        <v>11.174892369127098</v>
      </c>
      <c r="V12" s="51">
        <v>31.502792225971387</v>
      </c>
      <c r="W12" s="51">
        <v>30.190993516733837</v>
      </c>
      <c r="X12" s="51">
        <v>20.020077441560304</v>
      </c>
      <c r="Y12" s="51">
        <v>38.260328004982355</v>
      </c>
      <c r="Z12" s="51">
        <v>14.204304334646864</v>
      </c>
      <c r="AA12" s="51">
        <v>27.703140924673399</v>
      </c>
      <c r="AB12" s="51">
        <v>20.214208746702337</v>
      </c>
      <c r="AC12" s="51">
        <v>14.784241314568561</v>
      </c>
      <c r="AD12" s="51">
        <v>31.344891762170633</v>
      </c>
      <c r="AE12" s="51">
        <v>20.318440341859546</v>
      </c>
      <c r="AF12" s="51">
        <v>23.300847993924819</v>
      </c>
      <c r="AG12" s="51">
        <v>20.139315713993035</v>
      </c>
      <c r="AH12" s="51">
        <v>9.5888913684037949</v>
      </c>
      <c r="AI12" s="51">
        <v>34.193963930806035</v>
      </c>
      <c r="AJ12" s="51">
        <v>34.043250327653993</v>
      </c>
      <c r="AK12" s="51">
        <v>28.378114257464443</v>
      </c>
      <c r="AL12" s="51">
        <v>26.564862413063199</v>
      </c>
      <c r="AM12" s="51">
        <v>13.87911782328371</v>
      </c>
      <c r="AN12" s="51">
        <v>27.467055628206417</v>
      </c>
      <c r="AO12" s="51">
        <v>27.209517923362174</v>
      </c>
      <c r="AP12" s="51">
        <v>9.9922753936872368</v>
      </c>
      <c r="AQ12" s="51">
        <v>27.596704871060172</v>
      </c>
      <c r="AR12" s="51">
        <v>12.645091859481896</v>
      </c>
      <c r="AS12" s="51">
        <v>19.757838184588245</v>
      </c>
      <c r="AT12" s="51">
        <v>32.665918701993611</v>
      </c>
      <c r="AU12" s="51">
        <v>16.747275424002066</v>
      </c>
      <c r="AV12" s="51">
        <v>12.912967052778654</v>
      </c>
      <c r="AW12" s="51">
        <v>33.140655105973025</v>
      </c>
      <c r="AX12" s="51">
        <v>21.110790869264466</v>
      </c>
      <c r="AY12" s="51">
        <v>24.991004883063482</v>
      </c>
      <c r="AZ12" s="51">
        <v>32.772157021448805</v>
      </c>
      <c r="BA12" s="51">
        <v>34.164158446294792</v>
      </c>
      <c r="BB12" s="51">
        <v>15.151927026700495</v>
      </c>
      <c r="BC12" s="51">
        <v>32.992644951762344</v>
      </c>
      <c r="BD12" s="51">
        <v>29.662298387096776</v>
      </c>
      <c r="BE12" s="51">
        <v>12.091087076355757</v>
      </c>
      <c r="BF12" s="51">
        <v>20.21128575109508</v>
      </c>
      <c r="BG12" s="51">
        <v>30.361590259201183</v>
      </c>
      <c r="BH12" s="51">
        <v>28.902296613468277</v>
      </c>
      <c r="BI12" s="51">
        <v>21.512301945124307</v>
      </c>
      <c r="BJ12" s="51">
        <v>7.4598660330052757</v>
      </c>
      <c r="BK12" s="51">
        <v>23.335428497117345</v>
      </c>
      <c r="BL12" s="51">
        <v>6.615274483407056</v>
      </c>
      <c r="BM12" s="51">
        <v>20.184609588395968</v>
      </c>
      <c r="BN12" s="51">
        <v>18.936909319343894</v>
      </c>
      <c r="BO12" s="51">
        <v>19.140038601758526</v>
      </c>
      <c r="BP12" s="51">
        <v>20.50524934383202</v>
      </c>
      <c r="BQ12" s="51">
        <v>19.612381762674541</v>
      </c>
      <c r="BR12" s="51">
        <v>18.645395108270048</v>
      </c>
      <c r="BS12" s="51">
        <v>25.886693644370389</v>
      </c>
      <c r="BT12" s="51">
        <v>22.509109184570928</v>
      </c>
      <c r="BU12" s="51">
        <v>14.72211544564154</v>
      </c>
      <c r="BV12" s="51">
        <v>17.035533491477342</v>
      </c>
      <c r="BW12" s="51">
        <v>19.280007014697983</v>
      </c>
      <c r="BX12" s="51">
        <v>21.614862450875314</v>
      </c>
      <c r="BY12" s="51">
        <v>10.867940975032688</v>
      </c>
      <c r="BZ12" s="51">
        <v>25.175221812583558</v>
      </c>
      <c r="CA12" s="51">
        <v>13.163111149601148</v>
      </c>
      <c r="CB12" s="51">
        <v>16.797603611224751</v>
      </c>
      <c r="CC12" s="51">
        <v>25.649755986834638</v>
      </c>
      <c r="CD12" s="51">
        <v>15.980750914832823</v>
      </c>
      <c r="CE12" s="51">
        <v>20.34840622683469</v>
      </c>
      <c r="CF12" s="51">
        <v>24.782841106508087</v>
      </c>
      <c r="CG12" s="51">
        <v>28.119716987039006</v>
      </c>
      <c r="CH12" s="51">
        <v>37.509396141317964</v>
      </c>
      <c r="CI12" s="51">
        <v>32.593961799137396</v>
      </c>
      <c r="CJ12" s="51">
        <v>13.924992031731417</v>
      </c>
      <c r="CK12" s="51">
        <v>20.119604476286341</v>
      </c>
      <c r="CL12" s="51">
        <v>23.464239786329014</v>
      </c>
      <c r="CM12" s="51">
        <v>28.956551342610325</v>
      </c>
      <c r="CN12" s="51">
        <v>11.564821127417561</v>
      </c>
      <c r="CO12" s="51">
        <v>18.258180716938426</v>
      </c>
      <c r="CP12" s="51">
        <v>20.430247718383313</v>
      </c>
      <c r="CQ12" s="51">
        <v>21.566004077471966</v>
      </c>
      <c r="CR12" s="51">
        <v>25.256599260104029</v>
      </c>
      <c r="CS12" s="51">
        <v>19.481117049516865</v>
      </c>
      <c r="CT12" s="51">
        <v>34.849346219442864</v>
      </c>
      <c r="CU12" s="51">
        <v>17.134912610140113</v>
      </c>
      <c r="CV12" s="51">
        <v>24.182703454671923</v>
      </c>
      <c r="CW12" s="51">
        <v>24.514438152290914</v>
      </c>
      <c r="CX12" s="51">
        <v>23.052279015581767</v>
      </c>
      <c r="CY12" s="51">
        <v>22.560975609756099</v>
      </c>
      <c r="CZ12" s="51">
        <v>26.392001379072571</v>
      </c>
      <c r="DA12" s="51">
        <v>30.165407782770821</v>
      </c>
      <c r="DB12" s="51">
        <v>14.014690286342745</v>
      </c>
      <c r="DC12" s="51">
        <v>30.150330727600721</v>
      </c>
      <c r="DD12" s="51">
        <v>14.641726943942135</v>
      </c>
      <c r="DE12" s="51">
        <v>21.869714520014352</v>
      </c>
      <c r="DF12" s="51">
        <v>18.542544801182512</v>
      </c>
      <c r="DG12" s="51">
        <v>16.06814597542968</v>
      </c>
      <c r="DH12" s="51">
        <v>8.7037037037037042</v>
      </c>
      <c r="DI12" s="51">
        <v>16.17555293628233</v>
      </c>
      <c r="DJ12" s="51">
        <v>11.991101223581758</v>
      </c>
      <c r="DK12" s="51">
        <v>24.882647321255384</v>
      </c>
      <c r="DL12" s="51">
        <v>14.133139776026546</v>
      </c>
      <c r="DM12" s="51">
        <v>20.838913590828735</v>
      </c>
      <c r="DN12" s="51">
        <v>12.645914396887159</v>
      </c>
      <c r="DO12" s="51">
        <v>20.576232853139288</v>
      </c>
      <c r="DP12" s="51">
        <v>25.155309184746251</v>
      </c>
      <c r="DQ12" s="51">
        <v>20.644453977787311</v>
      </c>
      <c r="DR12" s="51">
        <v>19.932685115931189</v>
      </c>
      <c r="DS12" s="51">
        <v>30.693912303107705</v>
      </c>
      <c r="DT12" s="51">
        <v>27.383730903382421</v>
      </c>
      <c r="DU12" s="51">
        <v>17.612397619468506</v>
      </c>
      <c r="DV12" s="51">
        <v>19.875527002609918</v>
      </c>
      <c r="DW12" s="51">
        <v>26.317697382730369</v>
      </c>
      <c r="DX12" s="51">
        <v>23.363955994102305</v>
      </c>
      <c r="DY12" s="51">
        <v>27.006692969985462</v>
      </c>
      <c r="DZ12" s="51">
        <v>22.472799208704252</v>
      </c>
      <c r="EA12" s="51">
        <v>45.608188526541298</v>
      </c>
      <c r="EB12" s="51">
        <v>30.931947703654039</v>
      </c>
      <c r="EC12" s="51">
        <v>29.994036970781156</v>
      </c>
      <c r="ED12" s="51">
        <v>28.210975787277405</v>
      </c>
      <c r="EE12" s="51">
        <v>41.175109877399954</v>
      </c>
      <c r="EF12" s="51">
        <v>28.045164233576642</v>
      </c>
      <c r="EG12" s="51">
        <v>25.441374125794475</v>
      </c>
      <c r="EH12" s="51">
        <v>25.748049390197714</v>
      </c>
      <c r="EI12" s="51">
        <v>29.895033567004191</v>
      </c>
      <c r="EJ12" s="51">
        <v>18.420780295974335</v>
      </c>
      <c r="EK12" s="51">
        <v>30.4552590266876</v>
      </c>
      <c r="EL12" s="51">
        <v>21.869446034280209</v>
      </c>
      <c r="EM12" s="51">
        <v>23.779829715793259</v>
      </c>
      <c r="EN12" s="51">
        <v>19.455492424242422</v>
      </c>
      <c r="EO12" s="51">
        <v>23.163928162017577</v>
      </c>
      <c r="EP12" s="51">
        <v>20.42120421204212</v>
      </c>
      <c r="EQ12" s="51">
        <v>14.650526391262265</v>
      </c>
      <c r="ER12" s="51">
        <v>26.126423007789096</v>
      </c>
      <c r="ES12" s="51">
        <v>28.763881303477152</v>
      </c>
      <c r="ET12" s="51">
        <v>27.335512442007591</v>
      </c>
      <c r="EU12" s="51">
        <v>22.762861535161417</v>
      </c>
      <c r="EV12" s="51">
        <v>22.002871500358935</v>
      </c>
      <c r="EW12" s="51">
        <v>48.108413325804626</v>
      </c>
      <c r="EX12" s="51">
        <v>18.441770647653001</v>
      </c>
      <c r="EY12" s="51">
        <v>19.874051474614724</v>
      </c>
      <c r="EZ12" s="51">
        <v>32.503910137921224</v>
      </c>
      <c r="FA12" s="51">
        <v>25.909503174443209</v>
      </c>
      <c r="FB12" s="51">
        <v>21.408898305084744</v>
      </c>
      <c r="FC12" s="52">
        <v>21.372239747634069</v>
      </c>
    </row>
    <row r="13" spans="1:159" ht="15" customHeight="1" x14ac:dyDescent="0.25">
      <c r="A13" s="153"/>
      <c r="B13" s="36"/>
      <c r="C13" s="14" t="s">
        <v>16</v>
      </c>
      <c r="D13" s="26"/>
      <c r="E13" s="45"/>
      <c r="F13" s="13"/>
      <c r="G13" s="95"/>
      <c r="H13" s="79">
        <f>STANDARDIZE(H12,$F12,$G12)</f>
        <v>-0.16969828322263447</v>
      </c>
      <c r="I13" s="53">
        <f t="shared" ref="I13:AL13" si="12">STANDARDIZE(I12,$F12,$G12)</f>
        <v>0.43965183372212946</v>
      </c>
      <c r="J13" s="53">
        <f t="shared" si="12"/>
        <v>0.12319338937374473</v>
      </c>
      <c r="K13" s="53">
        <f t="shared" si="12"/>
        <v>0.89843612641126624</v>
      </c>
      <c r="L13" s="53">
        <f t="shared" si="12"/>
        <v>-0.73115975220586071</v>
      </c>
      <c r="M13" s="53">
        <f t="shared" si="12"/>
        <v>-1.1307860431197667</v>
      </c>
      <c r="N13" s="53">
        <f t="shared" si="12"/>
        <v>-0.88007350714398846</v>
      </c>
      <c r="O13" s="53">
        <f t="shared" si="12"/>
        <v>0.84396255182675328</v>
      </c>
      <c r="P13" s="53">
        <f t="shared" si="12"/>
        <v>0.17297851280550045</v>
      </c>
      <c r="Q13" s="53">
        <f t="shared" si="12"/>
        <v>0.61802906791123613</v>
      </c>
      <c r="R13" s="53">
        <f t="shared" si="12"/>
        <v>-0.36185312524927887</v>
      </c>
      <c r="S13" s="53">
        <f t="shared" si="12"/>
        <v>-0.13467822856420811</v>
      </c>
      <c r="T13" s="53">
        <f t="shared" si="12"/>
        <v>0.53187860945209275</v>
      </c>
      <c r="U13" s="53">
        <f t="shared" si="12"/>
        <v>-1.6195253640614737</v>
      </c>
      <c r="V13" s="53">
        <f t="shared" si="12"/>
        <v>1.184340539395645</v>
      </c>
      <c r="W13" s="53">
        <f t="shared" si="12"/>
        <v>1.0034016475803242</v>
      </c>
      <c r="X13" s="53">
        <f t="shared" si="12"/>
        <v>-0.39949215802356175</v>
      </c>
      <c r="Y13" s="53">
        <f t="shared" si="12"/>
        <v>2.116420306395332</v>
      </c>
      <c r="Z13" s="53">
        <f t="shared" si="12"/>
        <v>-1.2016728078474102</v>
      </c>
      <c r="AA13" s="53">
        <f t="shared" si="12"/>
        <v>0.66024740612743604</v>
      </c>
      <c r="AB13" s="53">
        <f t="shared" si="12"/>
        <v>-0.37271525774784992</v>
      </c>
      <c r="AC13" s="53">
        <f t="shared" si="12"/>
        <v>-1.1216809968090036</v>
      </c>
      <c r="AD13" s="53">
        <f t="shared" si="12"/>
        <v>1.1625610279995411</v>
      </c>
      <c r="AE13" s="53">
        <f t="shared" si="12"/>
        <v>-0.3583383955150381</v>
      </c>
      <c r="AF13" s="53">
        <f t="shared" si="12"/>
        <v>5.3030766313053639E-2</v>
      </c>
      <c r="AG13" s="53">
        <f t="shared" si="12"/>
        <v>-0.3830453962421817</v>
      </c>
      <c r="AH13" s="53">
        <f t="shared" si="12"/>
        <v>-1.8382854996432949</v>
      </c>
      <c r="AI13" s="53">
        <f t="shared" si="12"/>
        <v>1.5555389729118279</v>
      </c>
      <c r="AJ13" s="53">
        <f t="shared" si="12"/>
        <v>1.5347507588788423</v>
      </c>
      <c r="AK13" s="53">
        <f t="shared" si="12"/>
        <v>0.75334776213486776</v>
      </c>
      <c r="AL13" s="53">
        <f t="shared" si="12"/>
        <v>0.50324248531328863</v>
      </c>
      <c r="AM13" s="53">
        <f t="shared" ref="AM13:BR13" si="13">STANDARDIZE(AM12,$F12,$G12)</f>
        <v>-1.2465264020650306</v>
      </c>
      <c r="AN13" s="53">
        <f t="shared" si="13"/>
        <v>0.62768371200590778</v>
      </c>
      <c r="AO13" s="53">
        <f t="shared" si="13"/>
        <v>0.5921610463811926</v>
      </c>
      <c r="AP13" s="53">
        <f t="shared" si="13"/>
        <v>-1.7826459735507501</v>
      </c>
      <c r="AQ13" s="53">
        <f t="shared" si="13"/>
        <v>0.64556647874554618</v>
      </c>
      <c r="AR13" s="53">
        <f t="shared" si="13"/>
        <v>-1.4167379511306728</v>
      </c>
      <c r="AS13" s="53">
        <f t="shared" si="13"/>
        <v>-0.4356633176785184</v>
      </c>
      <c r="AT13" s="53">
        <f t="shared" si="13"/>
        <v>1.3447727872172961</v>
      </c>
      <c r="AU13" s="53">
        <f t="shared" si="13"/>
        <v>-0.85091596719327955</v>
      </c>
      <c r="AV13" s="53">
        <f t="shared" si="13"/>
        <v>-1.3797894160554236</v>
      </c>
      <c r="AW13" s="53">
        <f t="shared" si="13"/>
        <v>1.4102540826596066</v>
      </c>
      <c r="AX13" s="53">
        <f t="shared" si="13"/>
        <v>-0.24904797973069889</v>
      </c>
      <c r="AY13" s="53">
        <f t="shared" si="13"/>
        <v>0.28615732175274239</v>
      </c>
      <c r="AZ13" s="53">
        <f t="shared" si="13"/>
        <v>1.3594264407505563</v>
      </c>
      <c r="BA13" s="53">
        <f t="shared" si="13"/>
        <v>1.5514278457247783</v>
      </c>
      <c r="BB13" s="53">
        <f t="shared" si="13"/>
        <v>-1.0709654069696544</v>
      </c>
      <c r="BC13" s="53">
        <f t="shared" si="13"/>
        <v>1.3898387604827303</v>
      </c>
      <c r="BD13" s="53">
        <f t="shared" si="13"/>
        <v>0.9304777224452796</v>
      </c>
      <c r="BE13" s="53">
        <f t="shared" si="13"/>
        <v>-1.4931528849260365</v>
      </c>
      <c r="BF13" s="53">
        <f t="shared" si="13"/>
        <v>-0.37311843209329926</v>
      </c>
      <c r="BG13" s="53">
        <f t="shared" si="13"/>
        <v>1.0269323808490636</v>
      </c>
      <c r="BH13" s="53">
        <f t="shared" si="13"/>
        <v>0.82564923181660266</v>
      </c>
      <c r="BI13" s="53">
        <f t="shared" si="13"/>
        <v>-0.19366679311565632</v>
      </c>
      <c r="BJ13" s="53">
        <f t="shared" si="13"/>
        <v>-2.1319460148740585</v>
      </c>
      <c r="BK13" s="53">
        <f t="shared" si="13"/>
        <v>5.780052091184304E-2</v>
      </c>
      <c r="BL13" s="53">
        <f t="shared" si="13"/>
        <v>-2.2484421342441632</v>
      </c>
      <c r="BM13" s="53">
        <f t="shared" si="13"/>
        <v>-0.37679792596890144</v>
      </c>
      <c r="BN13" s="53">
        <f>STANDARDIZE(BN12,$F12,$G12)</f>
        <v>-0.54889559797467435</v>
      </c>
      <c r="BO13" s="53">
        <f t="shared" si="13"/>
        <v>-0.52087758957405061</v>
      </c>
      <c r="BP13" s="53">
        <f t="shared" si="13"/>
        <v>-0.33257147444704016</v>
      </c>
      <c r="BQ13" s="53">
        <f t="shared" si="13"/>
        <v>-0.45572639870089898</v>
      </c>
      <c r="BR13" s="53">
        <f t="shared" si="13"/>
        <v>-0.58910470774790824</v>
      </c>
      <c r="BS13" s="53">
        <f t="shared" ref="BS13:CW13" si="14">STANDARDIZE(BS12,$F12,$G12)</f>
        <v>0.4097013767522365</v>
      </c>
      <c r="BT13" s="53">
        <f t="shared" si="14"/>
        <v>-5.6175274036642089E-2</v>
      </c>
      <c r="BU13" s="53">
        <f t="shared" si="14"/>
        <v>-1.1302501361118258</v>
      </c>
      <c r="BV13" s="53">
        <f t="shared" si="14"/>
        <v>-0.81115598350178975</v>
      </c>
      <c r="BW13" s="53">
        <f t="shared" si="14"/>
        <v>-0.50157148007106567</v>
      </c>
      <c r="BX13" s="53">
        <f t="shared" si="14"/>
        <v>-0.17952042742408456</v>
      </c>
      <c r="BY13" s="53">
        <f t="shared" si="14"/>
        <v>-1.6618637538597769</v>
      </c>
      <c r="BZ13" s="53">
        <f t="shared" si="14"/>
        <v>0.31156671333566066</v>
      </c>
      <c r="CA13" s="53">
        <f t="shared" si="14"/>
        <v>-1.3452865648523507</v>
      </c>
      <c r="CB13" s="53">
        <f t="shared" si="14"/>
        <v>-0.84397410457440292</v>
      </c>
      <c r="CC13" s="53">
        <f t="shared" si="14"/>
        <v>0.37702011484677639</v>
      </c>
      <c r="CD13" s="53">
        <f t="shared" si="14"/>
        <v>-0.95664415114535706</v>
      </c>
      <c r="CE13" s="53">
        <f t="shared" si="14"/>
        <v>-0.35420514398682201</v>
      </c>
      <c r="CF13" s="53">
        <f t="shared" si="14"/>
        <v>0.2574448959965705</v>
      </c>
      <c r="CG13" s="53">
        <f t="shared" si="14"/>
        <v>0.71770653499411452</v>
      </c>
      <c r="CH13" s="53">
        <f t="shared" si="14"/>
        <v>2.0128428457045668</v>
      </c>
      <c r="CI13" s="53">
        <f t="shared" si="14"/>
        <v>1.3348476346999305</v>
      </c>
      <c r="CJ13" s="53">
        <f t="shared" si="14"/>
        <v>-1.2401988852128014</v>
      </c>
      <c r="CK13" s="53">
        <f t="shared" si="14"/>
        <v>-0.38576420476199691</v>
      </c>
      <c r="CL13" s="53">
        <f t="shared" ref="CL13" si="15">STANDARDIZE(CL12,$F12,$G12)</f>
        <v>7.5567707111323837E-2</v>
      </c>
      <c r="CM13" s="53">
        <f t="shared" si="14"/>
        <v>0.83313268983312139</v>
      </c>
      <c r="CN13" s="53">
        <f t="shared" si="14"/>
        <v>-1.5657417485454868</v>
      </c>
      <c r="CO13" s="53">
        <f t="shared" si="14"/>
        <v>-0.6425139254648623</v>
      </c>
      <c r="CP13" s="53">
        <f t="shared" si="14"/>
        <v>-0.34291659134452851</v>
      </c>
      <c r="CQ13" s="53">
        <f t="shared" si="14"/>
        <v>-0.18625955582636761</v>
      </c>
      <c r="CR13" s="53">
        <f t="shared" si="14"/>
        <v>0.32279125950225318</v>
      </c>
      <c r="CS13" s="53">
        <f t="shared" si="14"/>
        <v>-0.47383199033317819</v>
      </c>
      <c r="CT13" s="53">
        <f t="shared" si="14"/>
        <v>1.6459370989248201</v>
      </c>
      <c r="CU13" s="53">
        <f t="shared" si="14"/>
        <v>-0.79744843258425879</v>
      </c>
      <c r="CV13" s="53">
        <f t="shared" si="14"/>
        <v>0.17466676784686488</v>
      </c>
      <c r="CW13" s="53">
        <f t="shared" si="14"/>
        <v>0.22042356585344172</v>
      </c>
      <c r="CX13" s="53">
        <f t="shared" ref="CX13:EB13" si="16">STANDARDIZE(CX12,$F12,$G12)</f>
        <v>1.8745174198696934E-2</v>
      </c>
      <c r="CY13" s="53">
        <f t="shared" si="16"/>
        <v>-4.9021239328922571E-2</v>
      </c>
      <c r="CZ13" s="53">
        <f t="shared" si="16"/>
        <v>0.47939943400666407</v>
      </c>
      <c r="DA13" s="53">
        <f t="shared" si="16"/>
        <v>0.99987255861495961</v>
      </c>
      <c r="DB13" s="53">
        <f t="shared" si="16"/>
        <v>-1.2278266342928601</v>
      </c>
      <c r="DC13" s="53">
        <f t="shared" si="16"/>
        <v>0.99779295170949023</v>
      </c>
      <c r="DD13" s="53">
        <f t="shared" si="16"/>
        <v>-1.1413382750997338</v>
      </c>
      <c r="DE13" s="53">
        <f t="shared" si="16"/>
        <v>-0.14436819664192382</v>
      </c>
      <c r="DF13" s="53">
        <f t="shared" si="16"/>
        <v>-0.60329104628920815</v>
      </c>
      <c r="DG13" s="53">
        <f t="shared" si="16"/>
        <v>-0.94458958415792726</v>
      </c>
      <c r="DH13" s="53">
        <f t="shared" si="16"/>
        <v>-1.9603811184082487</v>
      </c>
      <c r="DI13" s="53">
        <f t="shared" si="16"/>
        <v>-0.92977473769323937</v>
      </c>
      <c r="DJ13" s="53">
        <f t="shared" si="16"/>
        <v>-1.5069441238339116</v>
      </c>
      <c r="DK13" s="53">
        <f t="shared" si="16"/>
        <v>0.27121135708964023</v>
      </c>
      <c r="DL13" s="53">
        <f t="shared" si="16"/>
        <v>-1.2114886708167911</v>
      </c>
      <c r="DM13" s="53">
        <f t="shared" si="16"/>
        <v>-0.28654853002360087</v>
      </c>
      <c r="DN13" s="53">
        <f t="shared" si="16"/>
        <v>-1.4166244969813915</v>
      </c>
      <c r="DO13" s="53">
        <f t="shared" si="16"/>
        <v>-0.32278058395387549</v>
      </c>
      <c r="DP13" s="53">
        <f t="shared" si="16"/>
        <v>0.30882012669196179</v>
      </c>
      <c r="DQ13" s="53">
        <f t="shared" si="16"/>
        <v>-0.31337071443251979</v>
      </c>
      <c r="DR13" s="53">
        <f t="shared" si="16"/>
        <v>-0.4115463477716873</v>
      </c>
      <c r="DS13" s="53">
        <f t="shared" si="16"/>
        <v>1.0727701926465745</v>
      </c>
      <c r="DT13" s="53">
        <f t="shared" si="16"/>
        <v>0.6161905741759176</v>
      </c>
      <c r="DU13" s="53">
        <f t="shared" si="16"/>
        <v>-0.73158801677662089</v>
      </c>
      <c r="DV13" s="53">
        <f t="shared" si="16"/>
        <v>-0.41943027509207365</v>
      </c>
      <c r="DW13" s="53">
        <f t="shared" si="16"/>
        <v>0.46915054241915671</v>
      </c>
      <c r="DX13" s="53">
        <f t="shared" si="16"/>
        <v>6.1735372847871964E-2</v>
      </c>
      <c r="DY13" s="53">
        <f t="shared" si="16"/>
        <v>0.56418501466379078</v>
      </c>
      <c r="DZ13" s="53">
        <f t="shared" si="16"/>
        <v>-6.1183578091900621E-2</v>
      </c>
      <c r="EA13" s="53">
        <f t="shared" si="16"/>
        <v>3.1299246882963989</v>
      </c>
      <c r="EB13" s="53">
        <f t="shared" si="16"/>
        <v>1.1056028683340684</v>
      </c>
      <c r="EC13" s="53">
        <f t="shared" ref="EC13:FC13" si="17">STANDARDIZE(EC12,$F12,$G12)</f>
        <v>0.97623505646424924</v>
      </c>
      <c r="ED13" s="53">
        <f t="shared" si="17"/>
        <v>0.73029403494151812</v>
      </c>
      <c r="EE13" s="53">
        <f t="shared" si="17"/>
        <v>2.5184617157706795</v>
      </c>
      <c r="EF13" s="53">
        <f t="shared" si="17"/>
        <v>0.70742333186373385</v>
      </c>
      <c r="EG13" s="53">
        <f t="shared" si="17"/>
        <v>0.34827760828268928</v>
      </c>
      <c r="EH13" s="53">
        <f t="shared" si="17"/>
        <v>0.39057791098732031</v>
      </c>
      <c r="EI13" s="53">
        <f t="shared" si="17"/>
        <v>0.96257932861575901</v>
      </c>
      <c r="EJ13" s="53">
        <f t="shared" si="17"/>
        <v>-0.62008625616375812</v>
      </c>
      <c r="EK13" s="53">
        <f t="shared" si="17"/>
        <v>1.0398522921642301</v>
      </c>
      <c r="EL13" s="53">
        <f t="shared" si="17"/>
        <v>-0.14440522939005959</v>
      </c>
      <c r="EM13" s="53">
        <f t="shared" si="17"/>
        <v>0.11909762652901042</v>
      </c>
      <c r="EN13" s="53">
        <f t="shared" si="17"/>
        <v>-0.47736644365112307</v>
      </c>
      <c r="EO13" s="53">
        <f t="shared" si="17"/>
        <v>3.4145153392123269E-2</v>
      </c>
      <c r="EP13" s="53">
        <f t="shared" si="17"/>
        <v>-0.34416397938049581</v>
      </c>
      <c r="EQ13" s="53">
        <f t="shared" si="17"/>
        <v>-1.1401245505888926</v>
      </c>
      <c r="ER13" s="53">
        <f t="shared" si="17"/>
        <v>0.44276770396167903</v>
      </c>
      <c r="ES13" s="53">
        <f t="shared" si="17"/>
        <v>0.80655734475824081</v>
      </c>
      <c r="ET13" s="53">
        <f t="shared" si="17"/>
        <v>0.6095397100572354</v>
      </c>
      <c r="EU13" s="53">
        <f t="shared" si="17"/>
        <v>-2.1174729526225577E-2</v>
      </c>
      <c r="EV13" s="53">
        <f t="shared" si="17"/>
        <v>-0.12600160099629534</v>
      </c>
      <c r="EW13" s="53">
        <f t="shared" si="17"/>
        <v>3.4747854518283505</v>
      </c>
      <c r="EX13" s="53">
        <f t="shared" si="17"/>
        <v>-0.61719101702012513</v>
      </c>
      <c r="EY13" s="53">
        <f t="shared" si="17"/>
        <v>-0.41963379747581492</v>
      </c>
      <c r="EZ13" s="53">
        <f t="shared" si="17"/>
        <v>1.3224266377345855</v>
      </c>
      <c r="FA13" s="53">
        <f t="shared" si="17"/>
        <v>0.4128475386329743</v>
      </c>
      <c r="FB13" s="53">
        <f t="shared" si="17"/>
        <v>-0.20792945392380988</v>
      </c>
      <c r="FC13" s="55">
        <f t="shared" si="17"/>
        <v>-0.21298583850016661</v>
      </c>
    </row>
    <row r="14" spans="1:159" ht="15" customHeight="1" x14ac:dyDescent="0.25">
      <c r="A14" s="153"/>
      <c r="B14" s="8">
        <v>3</v>
      </c>
      <c r="C14" s="23" t="s">
        <v>20</v>
      </c>
      <c r="D14" s="37">
        <v>10</v>
      </c>
      <c r="E14" s="135"/>
      <c r="F14" s="22">
        <f>AVERAGE(H14:FC14)</f>
        <v>100</v>
      </c>
      <c r="G14" s="122">
        <f>STDEV(H14:FC14)</f>
        <v>0</v>
      </c>
      <c r="H14" s="81">
        <v>100</v>
      </c>
      <c r="I14" s="57">
        <v>100</v>
      </c>
      <c r="J14" s="57">
        <v>100</v>
      </c>
      <c r="K14" s="57">
        <v>100</v>
      </c>
      <c r="L14" s="57">
        <v>100</v>
      </c>
      <c r="M14" s="57">
        <v>100</v>
      </c>
      <c r="N14" s="57">
        <v>100</v>
      </c>
      <c r="O14" s="57">
        <v>100</v>
      </c>
      <c r="P14" s="57">
        <v>100</v>
      </c>
      <c r="Q14" s="57">
        <v>100</v>
      </c>
      <c r="R14" s="57">
        <v>100</v>
      </c>
      <c r="S14" s="57">
        <v>100</v>
      </c>
      <c r="T14" s="57">
        <v>100</v>
      </c>
      <c r="U14" s="57">
        <v>100</v>
      </c>
      <c r="V14" s="57">
        <v>100</v>
      </c>
      <c r="W14" s="57">
        <v>100</v>
      </c>
      <c r="X14" s="57">
        <v>100</v>
      </c>
      <c r="Y14" s="57">
        <v>100</v>
      </c>
      <c r="Z14" s="57">
        <v>100</v>
      </c>
      <c r="AA14" s="57">
        <v>100</v>
      </c>
      <c r="AB14" s="57">
        <v>100</v>
      </c>
      <c r="AC14" s="57">
        <v>100</v>
      </c>
      <c r="AD14" s="57">
        <v>100</v>
      </c>
      <c r="AE14" s="57">
        <v>100</v>
      </c>
      <c r="AF14" s="57">
        <v>100</v>
      </c>
      <c r="AG14" s="57">
        <v>100</v>
      </c>
      <c r="AH14" s="57">
        <v>100</v>
      </c>
      <c r="AI14" s="57">
        <v>100</v>
      </c>
      <c r="AJ14" s="57">
        <v>100</v>
      </c>
      <c r="AK14" s="57">
        <v>100</v>
      </c>
      <c r="AL14" s="57">
        <v>100</v>
      </c>
      <c r="AM14" s="57">
        <v>100</v>
      </c>
      <c r="AN14" s="57">
        <v>100</v>
      </c>
      <c r="AO14" s="57">
        <v>100</v>
      </c>
      <c r="AP14" s="57">
        <v>100</v>
      </c>
      <c r="AQ14" s="57">
        <v>100</v>
      </c>
      <c r="AR14" s="57">
        <v>100</v>
      </c>
      <c r="AS14" s="57">
        <v>100</v>
      </c>
      <c r="AT14" s="57">
        <v>100</v>
      </c>
      <c r="AU14" s="57">
        <v>100</v>
      </c>
      <c r="AV14" s="57">
        <v>100</v>
      </c>
      <c r="AW14" s="57">
        <v>100</v>
      </c>
      <c r="AX14" s="57">
        <v>100</v>
      </c>
      <c r="AY14" s="57">
        <v>100</v>
      </c>
      <c r="AZ14" s="57">
        <v>100</v>
      </c>
      <c r="BA14" s="57">
        <v>100</v>
      </c>
      <c r="BB14" s="57">
        <v>100</v>
      </c>
      <c r="BC14" s="57">
        <v>100</v>
      </c>
      <c r="BD14" s="57">
        <v>100</v>
      </c>
      <c r="BE14" s="57">
        <v>100</v>
      </c>
      <c r="BF14" s="57">
        <v>100</v>
      </c>
      <c r="BG14" s="57">
        <v>100</v>
      </c>
      <c r="BH14" s="57">
        <v>100</v>
      </c>
      <c r="BI14" s="57">
        <v>100</v>
      </c>
      <c r="BJ14" s="57">
        <v>100</v>
      </c>
      <c r="BK14" s="57">
        <v>100</v>
      </c>
      <c r="BL14" s="57">
        <v>100</v>
      </c>
      <c r="BM14" s="57">
        <v>100</v>
      </c>
      <c r="BN14" s="57">
        <v>100</v>
      </c>
      <c r="BO14" s="57">
        <v>100</v>
      </c>
      <c r="BP14" s="57">
        <v>100</v>
      </c>
      <c r="BQ14" s="57">
        <v>100</v>
      </c>
      <c r="BR14" s="57">
        <v>100</v>
      </c>
      <c r="BS14" s="57">
        <v>100</v>
      </c>
      <c r="BT14" s="57">
        <v>100</v>
      </c>
      <c r="BU14" s="57">
        <v>100</v>
      </c>
      <c r="BV14" s="57">
        <v>100</v>
      </c>
      <c r="BW14" s="57">
        <v>100</v>
      </c>
      <c r="BX14" s="57">
        <v>100</v>
      </c>
      <c r="BY14" s="57">
        <v>100</v>
      </c>
      <c r="BZ14" s="57">
        <v>100</v>
      </c>
      <c r="CA14" s="57">
        <v>100</v>
      </c>
      <c r="CB14" s="57">
        <v>100</v>
      </c>
      <c r="CC14" s="57">
        <v>100</v>
      </c>
      <c r="CD14" s="57">
        <v>100</v>
      </c>
      <c r="CE14" s="57">
        <v>100</v>
      </c>
      <c r="CF14" s="57">
        <v>100</v>
      </c>
      <c r="CG14" s="57">
        <v>100</v>
      </c>
      <c r="CH14" s="57">
        <v>100</v>
      </c>
      <c r="CI14" s="57">
        <v>100</v>
      </c>
      <c r="CJ14" s="57">
        <v>100</v>
      </c>
      <c r="CK14" s="57">
        <v>100</v>
      </c>
      <c r="CL14" s="57">
        <v>100</v>
      </c>
      <c r="CM14" s="57">
        <v>100</v>
      </c>
      <c r="CN14" s="57">
        <v>100</v>
      </c>
      <c r="CO14" s="57">
        <v>100</v>
      </c>
      <c r="CP14" s="57">
        <v>100</v>
      </c>
      <c r="CQ14" s="57">
        <v>100</v>
      </c>
      <c r="CR14" s="57">
        <v>100</v>
      </c>
      <c r="CS14" s="57">
        <v>100</v>
      </c>
      <c r="CT14" s="57">
        <v>100</v>
      </c>
      <c r="CU14" s="57">
        <v>100</v>
      </c>
      <c r="CV14" s="57">
        <v>100</v>
      </c>
      <c r="CW14" s="57">
        <v>100</v>
      </c>
      <c r="CX14" s="57">
        <v>100</v>
      </c>
      <c r="CY14" s="57">
        <v>100</v>
      </c>
      <c r="CZ14" s="57">
        <v>100</v>
      </c>
      <c r="DA14" s="57">
        <v>100</v>
      </c>
      <c r="DB14" s="57">
        <v>100</v>
      </c>
      <c r="DC14" s="57">
        <v>100</v>
      </c>
      <c r="DD14" s="57">
        <v>100</v>
      </c>
      <c r="DE14" s="57">
        <v>100</v>
      </c>
      <c r="DF14" s="57">
        <v>100</v>
      </c>
      <c r="DG14" s="57">
        <v>100</v>
      </c>
      <c r="DH14" s="57">
        <v>100</v>
      </c>
      <c r="DI14" s="57">
        <v>100</v>
      </c>
      <c r="DJ14" s="57">
        <v>100</v>
      </c>
      <c r="DK14" s="57">
        <v>100</v>
      </c>
      <c r="DL14" s="57">
        <v>100</v>
      </c>
      <c r="DM14" s="57">
        <v>100</v>
      </c>
      <c r="DN14" s="57">
        <v>100</v>
      </c>
      <c r="DO14" s="57">
        <v>100</v>
      </c>
      <c r="DP14" s="57">
        <v>100</v>
      </c>
      <c r="DQ14" s="57">
        <v>100</v>
      </c>
      <c r="DR14" s="57">
        <v>100</v>
      </c>
      <c r="DS14" s="57">
        <v>100</v>
      </c>
      <c r="DT14" s="57">
        <v>100</v>
      </c>
      <c r="DU14" s="57">
        <v>100</v>
      </c>
      <c r="DV14" s="57">
        <v>100</v>
      </c>
      <c r="DW14" s="57">
        <v>100</v>
      </c>
      <c r="DX14" s="57">
        <v>100</v>
      </c>
      <c r="DY14" s="57">
        <v>100</v>
      </c>
      <c r="DZ14" s="57">
        <v>100</v>
      </c>
      <c r="EA14" s="57">
        <v>100</v>
      </c>
      <c r="EB14" s="57">
        <v>100</v>
      </c>
      <c r="EC14" s="57">
        <v>100</v>
      </c>
      <c r="ED14" s="57">
        <v>100</v>
      </c>
      <c r="EE14" s="57">
        <v>100</v>
      </c>
      <c r="EF14" s="57">
        <v>100</v>
      </c>
      <c r="EG14" s="57">
        <v>100</v>
      </c>
      <c r="EH14" s="57">
        <v>100</v>
      </c>
      <c r="EI14" s="57">
        <v>100</v>
      </c>
      <c r="EJ14" s="57">
        <v>100</v>
      </c>
      <c r="EK14" s="57">
        <v>100</v>
      </c>
      <c r="EL14" s="57">
        <v>100</v>
      </c>
      <c r="EM14" s="57">
        <v>100</v>
      </c>
      <c r="EN14" s="57">
        <v>100</v>
      </c>
      <c r="EO14" s="57">
        <v>100</v>
      </c>
      <c r="EP14" s="57">
        <v>100</v>
      </c>
      <c r="EQ14" s="57">
        <v>100</v>
      </c>
      <c r="ER14" s="57">
        <v>100</v>
      </c>
      <c r="ES14" s="57">
        <v>100</v>
      </c>
      <c r="ET14" s="57">
        <v>100</v>
      </c>
      <c r="EU14" s="57">
        <v>100</v>
      </c>
      <c r="EV14" s="57">
        <v>100</v>
      </c>
      <c r="EW14" s="57">
        <v>100</v>
      </c>
      <c r="EX14" s="57">
        <v>100</v>
      </c>
      <c r="EY14" s="57">
        <v>100</v>
      </c>
      <c r="EZ14" s="57">
        <v>100</v>
      </c>
      <c r="FA14" s="57">
        <v>100</v>
      </c>
      <c r="FB14" s="57">
        <v>100</v>
      </c>
      <c r="FC14" s="75">
        <v>100</v>
      </c>
    </row>
    <row r="15" spans="1:159" ht="15" customHeight="1" x14ac:dyDescent="0.25">
      <c r="A15" s="154"/>
      <c r="B15" s="50"/>
      <c r="C15" s="132" t="s">
        <v>16</v>
      </c>
      <c r="D15" s="43"/>
      <c r="E15" s="3"/>
      <c r="F15" s="44"/>
      <c r="G15" s="109"/>
      <c r="H15" s="82">
        <v>0</v>
      </c>
      <c r="I15" s="54">
        <v>0</v>
      </c>
      <c r="J15" s="54">
        <v>0</v>
      </c>
      <c r="K15" s="54">
        <v>0</v>
      </c>
      <c r="L15" s="54">
        <v>0</v>
      </c>
      <c r="M15" s="54">
        <v>0</v>
      </c>
      <c r="N15" s="54">
        <v>0</v>
      </c>
      <c r="O15" s="54">
        <v>0</v>
      </c>
      <c r="P15" s="54">
        <v>0</v>
      </c>
      <c r="Q15" s="54">
        <v>0</v>
      </c>
      <c r="R15" s="54">
        <v>0</v>
      </c>
      <c r="S15" s="54">
        <v>0</v>
      </c>
      <c r="T15" s="54">
        <v>0</v>
      </c>
      <c r="U15" s="54">
        <v>0</v>
      </c>
      <c r="V15" s="54">
        <v>0</v>
      </c>
      <c r="W15" s="54">
        <v>0</v>
      </c>
      <c r="X15" s="54">
        <v>0</v>
      </c>
      <c r="Y15" s="54">
        <v>0</v>
      </c>
      <c r="Z15" s="54">
        <v>0</v>
      </c>
      <c r="AA15" s="54">
        <v>0</v>
      </c>
      <c r="AB15" s="54">
        <v>0</v>
      </c>
      <c r="AC15" s="54">
        <v>0</v>
      </c>
      <c r="AD15" s="54">
        <v>0</v>
      </c>
      <c r="AE15" s="54">
        <v>0</v>
      </c>
      <c r="AF15" s="54">
        <v>0</v>
      </c>
      <c r="AG15" s="54">
        <v>0</v>
      </c>
      <c r="AH15" s="54">
        <v>0</v>
      </c>
      <c r="AI15" s="54">
        <v>0</v>
      </c>
      <c r="AJ15" s="54">
        <v>0</v>
      </c>
      <c r="AK15" s="54">
        <v>0</v>
      </c>
      <c r="AL15" s="54">
        <v>0</v>
      </c>
      <c r="AM15" s="54">
        <v>0</v>
      </c>
      <c r="AN15" s="54">
        <v>0</v>
      </c>
      <c r="AO15" s="54">
        <v>0</v>
      </c>
      <c r="AP15" s="54">
        <v>0</v>
      </c>
      <c r="AQ15" s="54">
        <v>0</v>
      </c>
      <c r="AR15" s="54">
        <v>0</v>
      </c>
      <c r="AS15" s="54">
        <v>0</v>
      </c>
      <c r="AT15" s="54">
        <v>0</v>
      </c>
      <c r="AU15" s="54">
        <v>0</v>
      </c>
      <c r="AV15" s="54">
        <v>0</v>
      </c>
      <c r="AW15" s="54">
        <v>0</v>
      </c>
      <c r="AX15" s="54">
        <v>0</v>
      </c>
      <c r="AY15" s="54">
        <v>0</v>
      </c>
      <c r="AZ15" s="54">
        <v>0</v>
      </c>
      <c r="BA15" s="54">
        <v>0</v>
      </c>
      <c r="BB15" s="54">
        <v>0</v>
      </c>
      <c r="BC15" s="54">
        <v>0</v>
      </c>
      <c r="BD15" s="54">
        <v>0</v>
      </c>
      <c r="BE15" s="54">
        <v>0</v>
      </c>
      <c r="BF15" s="54">
        <v>0</v>
      </c>
      <c r="BG15" s="54">
        <v>0</v>
      </c>
      <c r="BH15" s="54">
        <v>0</v>
      </c>
      <c r="BI15" s="54">
        <v>0</v>
      </c>
      <c r="BJ15" s="54">
        <v>0</v>
      </c>
      <c r="BK15" s="54">
        <v>0</v>
      </c>
      <c r="BL15" s="54">
        <v>0</v>
      </c>
      <c r="BM15" s="54">
        <v>0</v>
      </c>
      <c r="BN15" s="54">
        <v>0</v>
      </c>
      <c r="BO15" s="54">
        <v>0</v>
      </c>
      <c r="BP15" s="54">
        <v>0</v>
      </c>
      <c r="BQ15" s="54">
        <v>0</v>
      </c>
      <c r="BR15" s="54">
        <v>0</v>
      </c>
      <c r="BS15" s="54">
        <v>0</v>
      </c>
      <c r="BT15" s="54">
        <v>0</v>
      </c>
      <c r="BU15" s="54">
        <v>0</v>
      </c>
      <c r="BV15" s="54">
        <v>0</v>
      </c>
      <c r="BW15" s="54">
        <v>0</v>
      </c>
      <c r="BX15" s="54">
        <v>0</v>
      </c>
      <c r="BY15" s="54">
        <v>0</v>
      </c>
      <c r="BZ15" s="54">
        <v>0</v>
      </c>
      <c r="CA15" s="54">
        <v>0</v>
      </c>
      <c r="CB15" s="54">
        <v>0</v>
      </c>
      <c r="CC15" s="54">
        <v>0</v>
      </c>
      <c r="CD15" s="54">
        <v>0</v>
      </c>
      <c r="CE15" s="54">
        <v>0</v>
      </c>
      <c r="CF15" s="54">
        <v>0</v>
      </c>
      <c r="CG15" s="54">
        <v>0</v>
      </c>
      <c r="CH15" s="54">
        <v>0</v>
      </c>
      <c r="CI15" s="54">
        <v>0</v>
      </c>
      <c r="CJ15" s="54">
        <v>0</v>
      </c>
      <c r="CK15" s="54">
        <v>0</v>
      </c>
      <c r="CL15" s="54">
        <v>0</v>
      </c>
      <c r="CM15" s="54">
        <v>0</v>
      </c>
      <c r="CN15" s="54">
        <v>0</v>
      </c>
      <c r="CO15" s="54">
        <v>0</v>
      </c>
      <c r="CP15" s="54">
        <v>0</v>
      </c>
      <c r="CQ15" s="54">
        <v>0</v>
      </c>
      <c r="CR15" s="54">
        <v>0</v>
      </c>
      <c r="CS15" s="54">
        <v>0</v>
      </c>
      <c r="CT15" s="54">
        <v>0</v>
      </c>
      <c r="CU15" s="54">
        <v>0</v>
      </c>
      <c r="CV15" s="54">
        <v>0</v>
      </c>
      <c r="CW15" s="54">
        <v>0</v>
      </c>
      <c r="CX15" s="54">
        <v>0</v>
      </c>
      <c r="CY15" s="54">
        <v>0</v>
      </c>
      <c r="CZ15" s="54">
        <v>0</v>
      </c>
      <c r="DA15" s="54">
        <v>0</v>
      </c>
      <c r="DB15" s="54">
        <v>0</v>
      </c>
      <c r="DC15" s="54">
        <v>0</v>
      </c>
      <c r="DD15" s="54">
        <v>0</v>
      </c>
      <c r="DE15" s="54">
        <v>0</v>
      </c>
      <c r="DF15" s="54">
        <v>0</v>
      </c>
      <c r="DG15" s="54">
        <v>0</v>
      </c>
      <c r="DH15" s="54">
        <v>0</v>
      </c>
      <c r="DI15" s="54">
        <v>0</v>
      </c>
      <c r="DJ15" s="54">
        <v>0</v>
      </c>
      <c r="DK15" s="54">
        <v>0</v>
      </c>
      <c r="DL15" s="54">
        <v>0</v>
      </c>
      <c r="DM15" s="54">
        <v>0</v>
      </c>
      <c r="DN15" s="54">
        <v>0</v>
      </c>
      <c r="DO15" s="54">
        <v>0</v>
      </c>
      <c r="DP15" s="54">
        <v>0</v>
      </c>
      <c r="DQ15" s="54">
        <v>0</v>
      </c>
      <c r="DR15" s="54">
        <v>0</v>
      </c>
      <c r="DS15" s="54">
        <v>0</v>
      </c>
      <c r="DT15" s="54">
        <v>0</v>
      </c>
      <c r="DU15" s="54">
        <v>0</v>
      </c>
      <c r="DV15" s="54">
        <v>0</v>
      </c>
      <c r="DW15" s="54">
        <v>0</v>
      </c>
      <c r="DX15" s="54">
        <v>0</v>
      </c>
      <c r="DY15" s="54">
        <v>0</v>
      </c>
      <c r="DZ15" s="54">
        <v>0</v>
      </c>
      <c r="EA15" s="54">
        <v>0</v>
      </c>
      <c r="EB15" s="54">
        <v>0</v>
      </c>
      <c r="EC15" s="54">
        <v>0</v>
      </c>
      <c r="ED15" s="54">
        <v>0</v>
      </c>
      <c r="EE15" s="54">
        <v>0</v>
      </c>
      <c r="EF15" s="54">
        <v>0</v>
      </c>
      <c r="EG15" s="54">
        <v>0</v>
      </c>
      <c r="EH15" s="54">
        <v>0</v>
      </c>
      <c r="EI15" s="54">
        <v>0</v>
      </c>
      <c r="EJ15" s="54">
        <v>0</v>
      </c>
      <c r="EK15" s="54">
        <v>0</v>
      </c>
      <c r="EL15" s="54">
        <v>0</v>
      </c>
      <c r="EM15" s="54">
        <v>0</v>
      </c>
      <c r="EN15" s="54">
        <v>0</v>
      </c>
      <c r="EO15" s="54">
        <v>0</v>
      </c>
      <c r="EP15" s="54">
        <v>0</v>
      </c>
      <c r="EQ15" s="54">
        <v>0</v>
      </c>
      <c r="ER15" s="54">
        <v>0</v>
      </c>
      <c r="ES15" s="54">
        <v>0</v>
      </c>
      <c r="ET15" s="54">
        <v>0</v>
      </c>
      <c r="EU15" s="54">
        <v>0</v>
      </c>
      <c r="EV15" s="54">
        <v>0</v>
      </c>
      <c r="EW15" s="54">
        <v>0</v>
      </c>
      <c r="EX15" s="54">
        <v>0</v>
      </c>
      <c r="EY15" s="54">
        <v>0</v>
      </c>
      <c r="EZ15" s="54">
        <v>0</v>
      </c>
      <c r="FA15" s="54">
        <v>0</v>
      </c>
      <c r="FB15" s="54">
        <v>0</v>
      </c>
      <c r="FC15" s="56">
        <v>0</v>
      </c>
    </row>
    <row r="16" spans="1:159" s="50" customFormat="1" ht="15" customHeight="1" x14ac:dyDescent="0.25">
      <c r="A16" s="108" t="s">
        <v>14</v>
      </c>
      <c r="B16" s="84" t="s">
        <v>41</v>
      </c>
      <c r="C16" s="85"/>
      <c r="D16" s="83"/>
      <c r="E16" s="46"/>
      <c r="F16" s="28"/>
      <c r="G16" s="11"/>
      <c r="H16" s="53"/>
      <c r="I16" s="53"/>
      <c r="J16" s="53"/>
      <c r="K16" s="53"/>
      <c r="L16" s="53"/>
      <c r="M16" s="53"/>
      <c r="N16" s="53"/>
      <c r="O16" s="53"/>
      <c r="P16" s="53"/>
      <c r="Q16" s="53"/>
      <c r="R16" s="53"/>
      <c r="S16" s="53"/>
      <c r="T16" s="53"/>
      <c r="U16" s="53"/>
      <c r="V16" s="53"/>
      <c r="W16" s="53"/>
      <c r="X16" s="53"/>
      <c r="Y16" s="53"/>
      <c r="Z16" s="53"/>
      <c r="AA16" s="53"/>
      <c r="AB16" s="53"/>
      <c r="AC16" s="53"/>
      <c r="AD16" s="53"/>
      <c r="AE16" s="53"/>
      <c r="AF16" s="53"/>
      <c r="AG16" s="53"/>
      <c r="AH16" s="53"/>
      <c r="AI16" s="53"/>
      <c r="AJ16" s="53"/>
      <c r="AK16" s="53"/>
      <c r="AL16" s="53"/>
      <c r="AM16" s="53"/>
      <c r="AN16" s="53"/>
      <c r="AO16" s="53"/>
      <c r="AP16" s="53"/>
      <c r="AQ16" s="53"/>
      <c r="AR16" s="53"/>
      <c r="AS16" s="53"/>
      <c r="AT16" s="53"/>
      <c r="AU16" s="53"/>
      <c r="AV16" s="53"/>
      <c r="AW16" s="53"/>
      <c r="AX16" s="53"/>
      <c r="AY16" s="53"/>
      <c r="AZ16" s="53"/>
      <c r="BA16" s="53"/>
      <c r="BB16" s="53"/>
      <c r="BC16" s="53"/>
      <c r="BD16" s="53"/>
      <c r="BE16" s="53"/>
      <c r="BF16" s="53"/>
      <c r="BG16" s="53"/>
      <c r="BH16" s="53"/>
      <c r="BI16" s="53"/>
      <c r="BJ16" s="53"/>
      <c r="BK16" s="53"/>
      <c r="BL16" s="53"/>
      <c r="BM16" s="53"/>
      <c r="BN16" s="53"/>
      <c r="BO16" s="53"/>
      <c r="BP16" s="53"/>
      <c r="BQ16" s="53"/>
      <c r="BR16" s="53"/>
      <c r="BS16" s="53"/>
      <c r="BT16" s="53"/>
      <c r="BU16" s="53"/>
      <c r="BV16" s="53"/>
      <c r="BW16" s="53"/>
      <c r="BX16" s="53"/>
      <c r="BY16" s="53"/>
      <c r="BZ16" s="53"/>
      <c r="CA16" s="53"/>
      <c r="CB16" s="53"/>
      <c r="CC16" s="53"/>
      <c r="CD16" s="53"/>
      <c r="CE16" s="53"/>
      <c r="CF16" s="53"/>
      <c r="CG16" s="53"/>
      <c r="CH16" s="53"/>
      <c r="CI16" s="53"/>
      <c r="CJ16" s="53"/>
      <c r="CK16" s="53"/>
      <c r="CL16" s="53"/>
      <c r="CM16" s="53"/>
      <c r="CN16" s="53"/>
      <c r="CO16" s="53"/>
      <c r="CP16" s="53"/>
      <c r="CQ16" s="53"/>
      <c r="CR16" s="53"/>
      <c r="CS16" s="53"/>
      <c r="CT16" s="53"/>
      <c r="CU16" s="53"/>
      <c r="CV16" s="53"/>
      <c r="CW16" s="53"/>
      <c r="CX16" s="53"/>
      <c r="CY16" s="53"/>
      <c r="CZ16" s="53"/>
      <c r="DA16" s="53"/>
      <c r="DB16" s="53"/>
      <c r="DC16" s="53"/>
      <c r="DD16" s="53"/>
      <c r="DE16" s="53"/>
      <c r="DF16" s="53"/>
      <c r="DG16" s="53"/>
      <c r="DH16" s="53"/>
      <c r="DI16" s="53"/>
      <c r="DJ16" s="53"/>
      <c r="DK16" s="53"/>
      <c r="DL16" s="53"/>
      <c r="DM16" s="53"/>
      <c r="DN16" s="53"/>
      <c r="DO16" s="53"/>
      <c r="DP16" s="53"/>
      <c r="DQ16" s="53"/>
      <c r="DR16" s="53"/>
      <c r="DS16" s="53"/>
      <c r="DT16" s="53"/>
      <c r="DU16" s="53"/>
      <c r="DV16" s="53"/>
      <c r="DW16" s="53"/>
      <c r="DX16" s="53"/>
      <c r="DY16" s="53"/>
      <c r="DZ16" s="53"/>
      <c r="EA16" s="53"/>
      <c r="EB16" s="53"/>
      <c r="EC16" s="53"/>
      <c r="ED16" s="53"/>
      <c r="EE16" s="53"/>
      <c r="EF16" s="53"/>
      <c r="EG16" s="53"/>
      <c r="EH16" s="53"/>
      <c r="EI16" s="53"/>
      <c r="EJ16" s="53"/>
      <c r="EK16" s="53"/>
      <c r="EL16" s="53"/>
      <c r="EM16" s="53"/>
      <c r="EN16" s="53"/>
      <c r="EO16" s="53"/>
      <c r="EP16" s="53"/>
      <c r="EQ16" s="53"/>
      <c r="ER16" s="53"/>
      <c r="ES16" s="53"/>
      <c r="ET16" s="53"/>
      <c r="EU16" s="53"/>
      <c r="EV16" s="53"/>
      <c r="EW16" s="53"/>
      <c r="EX16" s="53"/>
      <c r="EY16" s="53"/>
      <c r="EZ16" s="53"/>
      <c r="FA16" s="53"/>
      <c r="FB16" s="53"/>
      <c r="FC16" s="55"/>
    </row>
    <row r="17" spans="1:159" s="50" customFormat="1" ht="15" customHeight="1" x14ac:dyDescent="0.25">
      <c r="A17" s="90"/>
      <c r="B17" s="45"/>
      <c r="C17" s="114" t="s">
        <v>18</v>
      </c>
      <c r="D17" s="48"/>
      <c r="E17" s="49">
        <f t="shared" ref="E17:E33" si="18">SUM(H17:FC17)</f>
        <v>4315.4755696667517</v>
      </c>
      <c r="F17" s="59">
        <f>AVERAGE(H17:FC17)</f>
        <v>28.391286642544419</v>
      </c>
      <c r="G17" s="94">
        <f>STDEV(H17:FC17)</f>
        <v>42.808559290436968</v>
      </c>
      <c r="H17" s="67">
        <f>IF(SUM((H9*$D$8)+(H13*$D$12)+(H15*$D$14))&gt;0,SUM((H9*$D$8)+(H13*$D$12)+(H15*$D$14)),0)</f>
        <v>0</v>
      </c>
      <c r="I17" s="68">
        <f>IF(SUM((I9*$D$8)+(I13*$D$12)+(I15*$D$14))&gt;0,SUM((I9*$D$8)+(I13*$D$12)+(I15*$D$14)),0)</f>
        <v>14.226967915128334</v>
      </c>
      <c r="J17" s="68">
        <f>IF(SUM((J9*$D$8)+(J13*$D$12)+(J15*$D$14))&gt;0,SUM((J9*$D$8)+(J13*$D$12)+(J15*$D$14)),0)</f>
        <v>149.16901952631687</v>
      </c>
      <c r="K17" s="68">
        <f t="shared" ref="K17:AP17" si="19">IF(SUM((K9*$D$8)+(K13*$D$12)+(K15*$D$14))&gt;0,SUM((K9*$D$8)+(K13*$D$12)+(K15*$D$14)),0)</f>
        <v>88.119117678663969</v>
      </c>
      <c r="L17" s="68">
        <f t="shared" si="19"/>
        <v>0</v>
      </c>
      <c r="M17" s="68">
        <f t="shared" si="19"/>
        <v>64.093091083803046</v>
      </c>
      <c r="N17" s="68">
        <f t="shared" si="19"/>
        <v>20.771534125013215</v>
      </c>
      <c r="O17" s="68">
        <f t="shared" si="19"/>
        <v>10.213656743225528</v>
      </c>
      <c r="P17" s="68">
        <f t="shared" si="19"/>
        <v>0</v>
      </c>
      <c r="Q17" s="68">
        <f t="shared" si="19"/>
        <v>11.960613605607588</v>
      </c>
      <c r="R17" s="68">
        <f t="shared" si="19"/>
        <v>0</v>
      </c>
      <c r="S17" s="68">
        <f t="shared" si="19"/>
        <v>0</v>
      </c>
      <c r="T17" s="68">
        <f t="shared" si="19"/>
        <v>10.024802527544377</v>
      </c>
      <c r="U17" s="68">
        <f t="shared" si="19"/>
        <v>0</v>
      </c>
      <c r="V17" s="68">
        <f t="shared" si="19"/>
        <v>103.85086920619992</v>
      </c>
      <c r="W17" s="68">
        <f t="shared" si="19"/>
        <v>43.630761674614462</v>
      </c>
      <c r="X17" s="68">
        <f t="shared" si="19"/>
        <v>121.20372504177561</v>
      </c>
      <c r="Y17" s="68">
        <f t="shared" si="19"/>
        <v>36.561710556885657</v>
      </c>
      <c r="Z17" s="68">
        <f t="shared" si="19"/>
        <v>0</v>
      </c>
      <c r="AA17" s="68">
        <f t="shared" si="19"/>
        <v>0</v>
      </c>
      <c r="AB17" s="68">
        <f t="shared" si="19"/>
        <v>27.703476201783367</v>
      </c>
      <c r="AC17" s="68">
        <f t="shared" si="19"/>
        <v>0</v>
      </c>
      <c r="AD17" s="68">
        <f t="shared" si="19"/>
        <v>0</v>
      </c>
      <c r="AE17" s="68">
        <f t="shared" si="19"/>
        <v>80.598341519519352</v>
      </c>
      <c r="AF17" s="68">
        <f t="shared" si="19"/>
        <v>0</v>
      </c>
      <c r="AG17" s="68">
        <f t="shared" si="19"/>
        <v>0</v>
      </c>
      <c r="AH17" s="68">
        <f t="shared" si="19"/>
        <v>0</v>
      </c>
      <c r="AI17" s="68">
        <f t="shared" si="19"/>
        <v>33.739727766245565</v>
      </c>
      <c r="AJ17" s="68">
        <f t="shared" si="19"/>
        <v>4.1298242122285558</v>
      </c>
      <c r="AK17" s="68">
        <f t="shared" si="19"/>
        <v>12.239899797975523</v>
      </c>
      <c r="AL17" s="68">
        <f t="shared" si="19"/>
        <v>0</v>
      </c>
      <c r="AM17" s="68">
        <f t="shared" si="19"/>
        <v>0</v>
      </c>
      <c r="AN17" s="68">
        <f t="shared" si="19"/>
        <v>65.893338876385968</v>
      </c>
      <c r="AO17" s="68">
        <f t="shared" si="19"/>
        <v>75.965096082719782</v>
      </c>
      <c r="AP17" s="68">
        <f t="shared" si="19"/>
        <v>0</v>
      </c>
      <c r="AQ17" s="68">
        <f t="shared" ref="AQ17:BW17" si="20">IF(SUM((AQ9*$D$8)+(AQ13*$D$12)+(AQ15*$D$14))&gt;0,SUM((AQ9*$D$8)+(AQ13*$D$12)+(AQ15*$D$14)),0)</f>
        <v>15.962071753433412</v>
      </c>
      <c r="AR17" s="68">
        <f t="shared" si="20"/>
        <v>0</v>
      </c>
      <c r="AS17" s="68">
        <f t="shared" si="20"/>
        <v>5.343032100461631</v>
      </c>
      <c r="AT17" s="68">
        <f t="shared" si="20"/>
        <v>124.82740839893692</v>
      </c>
      <c r="AU17" s="68">
        <f t="shared" si="20"/>
        <v>0</v>
      </c>
      <c r="AV17" s="68">
        <f t="shared" si="20"/>
        <v>0</v>
      </c>
      <c r="AW17" s="68">
        <f t="shared" si="20"/>
        <v>147.80955782911062</v>
      </c>
      <c r="AX17" s="68">
        <f t="shared" si="20"/>
        <v>0</v>
      </c>
      <c r="AY17" s="68">
        <f t="shared" si="20"/>
        <v>46.663233678038175</v>
      </c>
      <c r="AZ17" s="68">
        <f t="shared" si="20"/>
        <v>121.0098568752135</v>
      </c>
      <c r="BA17" s="68">
        <f t="shared" si="20"/>
        <v>47.901830526375562</v>
      </c>
      <c r="BB17" s="68">
        <f t="shared" si="20"/>
        <v>0</v>
      </c>
      <c r="BC17" s="68">
        <f t="shared" si="20"/>
        <v>57.323350116424081</v>
      </c>
      <c r="BD17" s="68">
        <f t="shared" si="20"/>
        <v>4.8481150055522626</v>
      </c>
      <c r="BE17" s="68">
        <f t="shared" si="20"/>
        <v>0</v>
      </c>
      <c r="BF17" s="68">
        <f t="shared" si="20"/>
        <v>27.66141093814543</v>
      </c>
      <c r="BG17" s="68">
        <f t="shared" si="20"/>
        <v>124.7399230929484</v>
      </c>
      <c r="BH17" s="68">
        <f t="shared" si="20"/>
        <v>8.0758893404307024</v>
      </c>
      <c r="BI17" s="68">
        <f t="shared" si="20"/>
        <v>0</v>
      </c>
      <c r="BJ17" s="68">
        <f t="shared" si="20"/>
        <v>0</v>
      </c>
      <c r="BK17" s="68">
        <f t="shared" si="20"/>
        <v>66.954586297784772</v>
      </c>
      <c r="BL17" s="68">
        <f t="shared" si="20"/>
        <v>0</v>
      </c>
      <c r="BM17" s="68">
        <f t="shared" si="20"/>
        <v>0</v>
      </c>
      <c r="BN17" s="68">
        <f t="shared" si="20"/>
        <v>0</v>
      </c>
      <c r="BO17" s="68">
        <f t="shared" si="20"/>
        <v>13.576864790720677</v>
      </c>
      <c r="BP17" s="68">
        <f t="shared" si="20"/>
        <v>0</v>
      </c>
      <c r="BQ17" s="68">
        <f t="shared" si="20"/>
        <v>0</v>
      </c>
      <c r="BR17" s="68">
        <f t="shared" si="20"/>
        <v>1.9797216182492541</v>
      </c>
      <c r="BS17" s="68">
        <f t="shared" si="20"/>
        <v>45.492535806597829</v>
      </c>
      <c r="BT17" s="68">
        <f t="shared" si="20"/>
        <v>71.460089642212978</v>
      </c>
      <c r="BU17" s="68">
        <f t="shared" si="20"/>
        <v>0</v>
      </c>
      <c r="BV17" s="68">
        <f t="shared" si="20"/>
        <v>0</v>
      </c>
      <c r="BW17" s="68">
        <f t="shared" si="20"/>
        <v>0</v>
      </c>
      <c r="BX17" s="68">
        <f>IF(SUM((BX9*$D$8)+(BX13*$D$12)+(BX15*$D$14))&gt;0,SUM((BX9*$D$8)+(BX13*$D$12)+(BX15*$D$14)),0)</f>
        <v>6.8650512325843485</v>
      </c>
      <c r="BY17" s="68">
        <f>IF(SUM((BY9*$D$8)+(BY13*$D$12)+(BY15*$D$14))&gt;0,SUM((BY9*$D$8)+(BY13*$D$12)+(BY15*$D$14)),0)</f>
        <v>0</v>
      </c>
      <c r="BZ17" s="68">
        <f>IF(SUM((BZ9*$D$8)+(BZ13*$D$12)+(BZ15*$D$14))&gt;0,SUM((BZ9*$D$8)+(BZ13*$D$12)+(BZ15*$D$14)),0)</f>
        <v>13.838603967148567</v>
      </c>
      <c r="CA17" s="68">
        <f t="shared" ref="CA17:DQ17" si="21">IF(SUM((CA9*$D$8)+(CA13*$D$12)+(CA15*$D$14))&gt;0,SUM((CA9*$D$8)+(CA13*$D$12)+(CA15*$D$14)),0)</f>
        <v>0</v>
      </c>
      <c r="CB17" s="68">
        <f t="shared" si="21"/>
        <v>0</v>
      </c>
      <c r="CC17" s="68">
        <f t="shared" si="21"/>
        <v>0</v>
      </c>
      <c r="CD17" s="68">
        <f t="shared" si="21"/>
        <v>0</v>
      </c>
      <c r="CE17" s="68">
        <f t="shared" si="21"/>
        <v>0</v>
      </c>
      <c r="CF17" s="68">
        <f t="shared" si="21"/>
        <v>8.1804728339108301</v>
      </c>
      <c r="CG17" s="68">
        <f t="shared" si="21"/>
        <v>111.86037896736184</v>
      </c>
      <c r="CH17" s="68">
        <f t="shared" si="21"/>
        <v>220.83699716739991</v>
      </c>
      <c r="CI17" s="68">
        <f t="shared" si="21"/>
        <v>57.214393346311873</v>
      </c>
      <c r="CJ17" s="68">
        <f t="shared" si="21"/>
        <v>0</v>
      </c>
      <c r="CK17" s="68">
        <f t="shared" si="21"/>
        <v>0</v>
      </c>
      <c r="CL17" s="68">
        <f t="shared" si="21"/>
        <v>0</v>
      </c>
      <c r="CM17" s="68">
        <f t="shared" si="21"/>
        <v>43.776147141112205</v>
      </c>
      <c r="CN17" s="68">
        <f t="shared" si="21"/>
        <v>0</v>
      </c>
      <c r="CO17" s="68">
        <f t="shared" si="21"/>
        <v>0</v>
      </c>
      <c r="CP17" s="68">
        <f t="shared" si="21"/>
        <v>0</v>
      </c>
      <c r="CQ17" s="68">
        <f t="shared" si="21"/>
        <v>0</v>
      </c>
      <c r="CR17" s="68">
        <f t="shared" si="21"/>
        <v>0</v>
      </c>
      <c r="CS17" s="68">
        <f t="shared" si="21"/>
        <v>0</v>
      </c>
      <c r="CT17" s="68">
        <f t="shared" si="21"/>
        <v>122.25289849185114</v>
      </c>
      <c r="CU17" s="68">
        <f t="shared" si="21"/>
        <v>0</v>
      </c>
      <c r="CV17" s="68">
        <f t="shared" si="21"/>
        <v>0</v>
      </c>
      <c r="CW17" s="68">
        <f t="shared" si="21"/>
        <v>142.67692277288785</v>
      </c>
      <c r="CX17" s="68">
        <f t="shared" si="21"/>
        <v>0</v>
      </c>
      <c r="CY17" s="68">
        <f t="shared" si="21"/>
        <v>0</v>
      </c>
      <c r="CZ17" s="68">
        <f t="shared" si="21"/>
        <v>29.289282258976211</v>
      </c>
      <c r="DA17" s="68">
        <f t="shared" si="21"/>
        <v>0</v>
      </c>
      <c r="DB17" s="68">
        <f t="shared" si="21"/>
        <v>0</v>
      </c>
      <c r="DC17" s="68">
        <f t="shared" si="21"/>
        <v>67.494779640634022</v>
      </c>
      <c r="DD17" s="68">
        <f t="shared" si="21"/>
        <v>0</v>
      </c>
      <c r="DE17" s="68">
        <f t="shared" si="21"/>
        <v>22.400747560178921</v>
      </c>
      <c r="DF17" s="68">
        <f t="shared" si="21"/>
        <v>0</v>
      </c>
      <c r="DG17" s="68">
        <f t="shared" si="21"/>
        <v>0</v>
      </c>
      <c r="DH17" s="68">
        <f t="shared" si="21"/>
        <v>0</v>
      </c>
      <c r="DI17" s="68">
        <f t="shared" si="21"/>
        <v>0</v>
      </c>
      <c r="DJ17" s="68">
        <f t="shared" si="21"/>
        <v>0</v>
      </c>
      <c r="DK17" s="68">
        <f t="shared" si="21"/>
        <v>33.12003074373974</v>
      </c>
      <c r="DL17" s="68">
        <f t="shared" si="21"/>
        <v>0</v>
      </c>
      <c r="DM17" s="68">
        <f t="shared" si="21"/>
        <v>45.29776358212203</v>
      </c>
      <c r="DN17" s="68">
        <f t="shared" si="21"/>
        <v>0</v>
      </c>
      <c r="DO17" s="68">
        <f t="shared" si="21"/>
        <v>34.226162656963744</v>
      </c>
      <c r="DP17" s="68">
        <f t="shared" si="21"/>
        <v>7.4027885366012489</v>
      </c>
      <c r="DQ17" s="68">
        <f t="shared" si="21"/>
        <v>21.945378190940897</v>
      </c>
      <c r="DR17" s="68">
        <f t="shared" ref="DR17:EB17" si="22">IF(SUM((DR9*$D$8)+(DR13*$D$12)+(DR15*$D$14))&gt;0,SUM((DR9*$D$8)+(DR13*$D$12)+(DR15*$D$14)),0)</f>
        <v>22.401580982959615</v>
      </c>
      <c r="DS17" s="68">
        <f t="shared" si="22"/>
        <v>24.691671795731107</v>
      </c>
      <c r="DT17" s="68">
        <f t="shared" si="22"/>
        <v>55.006049811098322</v>
      </c>
      <c r="DU17" s="68">
        <f t="shared" si="22"/>
        <v>0</v>
      </c>
      <c r="DV17" s="68">
        <f t="shared" si="22"/>
        <v>11.825405854294122</v>
      </c>
      <c r="DW17" s="68">
        <f t="shared" si="22"/>
        <v>44.661587032081343</v>
      </c>
      <c r="DX17" s="68">
        <f t="shared" si="22"/>
        <v>138.49164097744503</v>
      </c>
      <c r="DY17" s="68">
        <f t="shared" si="22"/>
        <v>30.840671342935785</v>
      </c>
      <c r="DZ17" s="68">
        <f t="shared" si="22"/>
        <v>43.723559378245426</v>
      </c>
      <c r="EA17" s="68">
        <f t="shared" si="22"/>
        <v>28.876773460877928</v>
      </c>
      <c r="EB17" s="68">
        <f t="shared" si="22"/>
        <v>54.351631101115089</v>
      </c>
      <c r="EC17" s="68">
        <f t="shared" ref="EC17:FC17" si="23">IF(SUM((EC9*$D$8)+(EC13*$D$12)+(EC15*$D$14))&gt;0,SUM((EC9*$D$8)+(EC13*$D$12)+(EC15*$D$14)),0)</f>
        <v>0</v>
      </c>
      <c r="ED17" s="68">
        <f t="shared" si="23"/>
        <v>82.594946859532072</v>
      </c>
      <c r="EE17" s="68">
        <f t="shared" si="23"/>
        <v>26.24791866836199</v>
      </c>
      <c r="EF17" s="68">
        <f t="shared" si="23"/>
        <v>71.931397461149203</v>
      </c>
      <c r="EG17" s="68">
        <f t="shared" si="23"/>
        <v>40.572544660598822</v>
      </c>
      <c r="EH17" s="68">
        <f t="shared" si="23"/>
        <v>16.757537809737219</v>
      </c>
      <c r="EI17" s="68">
        <f t="shared" si="23"/>
        <v>13.998532203276179</v>
      </c>
      <c r="EJ17" s="68">
        <f t="shared" si="23"/>
        <v>143.24282200343006</v>
      </c>
      <c r="EK17" s="68">
        <f t="shared" si="23"/>
        <v>0</v>
      </c>
      <c r="EL17" s="68">
        <f t="shared" si="23"/>
        <v>105.91878841454049</v>
      </c>
      <c r="EM17" s="68">
        <f t="shared" si="23"/>
        <v>0</v>
      </c>
      <c r="EN17" s="68">
        <f t="shared" si="23"/>
        <v>15.161664485506931</v>
      </c>
      <c r="EO17" s="68">
        <f t="shared" si="23"/>
        <v>83.107972266743744</v>
      </c>
      <c r="EP17" s="68">
        <f t="shared" si="23"/>
        <v>0</v>
      </c>
      <c r="EQ17" s="68">
        <f t="shared" si="23"/>
        <v>0</v>
      </c>
      <c r="ER17" s="68">
        <f t="shared" si="23"/>
        <v>78.852358266291361</v>
      </c>
      <c r="ES17" s="68">
        <f t="shared" si="23"/>
        <v>0</v>
      </c>
      <c r="ET17" s="68">
        <f t="shared" si="23"/>
        <v>28.096074391667621</v>
      </c>
      <c r="EU17" s="68">
        <f t="shared" si="23"/>
        <v>0</v>
      </c>
      <c r="EV17" s="68">
        <f t="shared" si="23"/>
        <v>0</v>
      </c>
      <c r="EW17" s="68">
        <f t="shared" si="23"/>
        <v>94.456742819343987</v>
      </c>
      <c r="EX17" s="68">
        <f t="shared" si="23"/>
        <v>0</v>
      </c>
      <c r="EY17" s="68">
        <f t="shared" si="23"/>
        <v>0</v>
      </c>
      <c r="EZ17" s="68">
        <f t="shared" si="23"/>
        <v>74.239240844654802</v>
      </c>
      <c r="FA17" s="68">
        <f t="shared" si="23"/>
        <v>0</v>
      </c>
      <c r="FB17" s="68">
        <f t="shared" si="23"/>
        <v>91.022605732135276</v>
      </c>
      <c r="FC17" s="69">
        <f t="shared" si="23"/>
        <v>0</v>
      </c>
    </row>
    <row r="18" spans="1:159" s="50" customFormat="1" ht="15" customHeight="1" x14ac:dyDescent="0.25">
      <c r="A18" s="90"/>
      <c r="B18" s="130"/>
      <c r="C18" s="123" t="s">
        <v>9</v>
      </c>
      <c r="D18" s="120"/>
      <c r="E18" s="124">
        <f t="shared" si="18"/>
        <v>672321</v>
      </c>
      <c r="F18" s="125">
        <f>AVERAGE(H18:FC18)</f>
        <v>4423.1644736842109</v>
      </c>
      <c r="G18" s="122">
        <f>STDEV(H18:FC18)</f>
        <v>9464.8102722307922</v>
      </c>
      <c r="H18" s="126">
        <v>1263</v>
      </c>
      <c r="I18" s="127">
        <v>717</v>
      </c>
      <c r="J18" s="127">
        <v>778</v>
      </c>
      <c r="K18" s="127">
        <v>2578</v>
      </c>
      <c r="L18" s="127">
        <v>1019</v>
      </c>
      <c r="M18" s="127">
        <v>5316</v>
      </c>
      <c r="N18" s="127">
        <v>6701</v>
      </c>
      <c r="O18" s="127">
        <v>1449</v>
      </c>
      <c r="P18" s="127">
        <v>1190</v>
      </c>
      <c r="Q18" s="127">
        <v>11496</v>
      </c>
      <c r="R18" s="127">
        <v>732</v>
      </c>
      <c r="S18" s="127">
        <v>1199</v>
      </c>
      <c r="T18" s="127">
        <v>1002</v>
      </c>
      <c r="U18" s="127">
        <v>2339</v>
      </c>
      <c r="V18" s="127">
        <v>4159</v>
      </c>
      <c r="W18" s="127">
        <v>1651</v>
      </c>
      <c r="X18" s="127">
        <v>1383</v>
      </c>
      <c r="Y18" s="127">
        <v>344</v>
      </c>
      <c r="Z18" s="127">
        <v>3860</v>
      </c>
      <c r="AA18" s="127">
        <v>733</v>
      </c>
      <c r="AB18" s="127">
        <v>7646</v>
      </c>
      <c r="AC18" s="127">
        <v>3884</v>
      </c>
      <c r="AD18" s="127">
        <v>725</v>
      </c>
      <c r="AE18" s="127">
        <v>19445</v>
      </c>
      <c r="AF18" s="127">
        <v>1525</v>
      </c>
      <c r="AG18" s="127">
        <v>1237</v>
      </c>
      <c r="AH18" s="127">
        <v>14947</v>
      </c>
      <c r="AI18" s="127">
        <v>7142</v>
      </c>
      <c r="AJ18" s="127">
        <v>220</v>
      </c>
      <c r="AK18" s="127">
        <v>21607</v>
      </c>
      <c r="AL18" s="127">
        <v>516</v>
      </c>
      <c r="AM18" s="127">
        <v>47755</v>
      </c>
      <c r="AN18" s="127">
        <v>2978</v>
      </c>
      <c r="AO18" s="127">
        <v>3850</v>
      </c>
      <c r="AP18" s="127">
        <v>8368</v>
      </c>
      <c r="AQ18" s="127">
        <v>1212</v>
      </c>
      <c r="AR18" s="127">
        <v>8744</v>
      </c>
      <c r="AS18" s="127">
        <v>643</v>
      </c>
      <c r="AT18" s="127">
        <v>1642</v>
      </c>
      <c r="AU18" s="127">
        <v>847</v>
      </c>
      <c r="AV18" s="127">
        <v>1199</v>
      </c>
      <c r="AW18" s="127">
        <v>1875</v>
      </c>
      <c r="AX18" s="127">
        <v>51933</v>
      </c>
      <c r="AY18" s="127">
        <v>1377</v>
      </c>
      <c r="AZ18" s="127">
        <v>780</v>
      </c>
      <c r="BA18" s="127">
        <v>7265</v>
      </c>
      <c r="BB18" s="127">
        <v>9313</v>
      </c>
      <c r="BC18" s="127">
        <v>710</v>
      </c>
      <c r="BD18" s="127">
        <v>360</v>
      </c>
      <c r="BE18" s="127">
        <v>3547</v>
      </c>
      <c r="BF18" s="127">
        <v>1255</v>
      </c>
      <c r="BG18" s="127">
        <v>1618</v>
      </c>
      <c r="BH18" s="127">
        <v>791</v>
      </c>
      <c r="BI18" s="127">
        <v>1052</v>
      </c>
      <c r="BJ18" s="127">
        <v>4502</v>
      </c>
      <c r="BK18" s="127">
        <v>6182</v>
      </c>
      <c r="BL18" s="127">
        <v>12754</v>
      </c>
      <c r="BM18" s="127">
        <v>1252</v>
      </c>
      <c r="BN18" s="127">
        <v>64456</v>
      </c>
      <c r="BO18" s="127">
        <v>1538</v>
      </c>
      <c r="BP18" s="127">
        <v>163</v>
      </c>
      <c r="BQ18" s="127">
        <v>5282</v>
      </c>
      <c r="BR18" s="127">
        <v>3902</v>
      </c>
      <c r="BS18" s="127">
        <v>1809</v>
      </c>
      <c r="BT18" s="127">
        <v>875</v>
      </c>
      <c r="BU18" s="127">
        <v>61319</v>
      </c>
      <c r="BV18" s="127">
        <v>2726</v>
      </c>
      <c r="BW18" s="127">
        <v>13840</v>
      </c>
      <c r="BX18" s="127">
        <v>1737</v>
      </c>
      <c r="BY18" s="127">
        <v>1570</v>
      </c>
      <c r="BZ18" s="127">
        <v>1481</v>
      </c>
      <c r="CA18" s="127">
        <v>13049</v>
      </c>
      <c r="CB18" s="127">
        <v>10256</v>
      </c>
      <c r="CC18" s="127">
        <v>549</v>
      </c>
      <c r="CD18" s="127">
        <v>4210</v>
      </c>
      <c r="CE18" s="127">
        <v>865</v>
      </c>
      <c r="CF18" s="127">
        <v>1176</v>
      </c>
      <c r="CG18" s="127">
        <v>1092</v>
      </c>
      <c r="CH18" s="127">
        <v>549</v>
      </c>
      <c r="CI18" s="127">
        <v>462</v>
      </c>
      <c r="CJ18" s="127">
        <v>1599</v>
      </c>
      <c r="CK18" s="127">
        <v>1104</v>
      </c>
      <c r="CL18" s="127">
        <v>880</v>
      </c>
      <c r="CM18" s="127">
        <v>3284</v>
      </c>
      <c r="CN18" s="127">
        <v>1834</v>
      </c>
      <c r="CO18" s="127">
        <v>7203</v>
      </c>
      <c r="CP18" s="127">
        <v>348</v>
      </c>
      <c r="CQ18" s="127">
        <v>1405</v>
      </c>
      <c r="CR18" s="127">
        <v>8382</v>
      </c>
      <c r="CS18" s="127">
        <v>1573</v>
      </c>
      <c r="CT18" s="127">
        <v>782</v>
      </c>
      <c r="CU18" s="127">
        <v>1582</v>
      </c>
      <c r="CV18" s="127">
        <v>552</v>
      </c>
      <c r="CW18" s="127">
        <v>1516</v>
      </c>
      <c r="CX18" s="127">
        <v>675</v>
      </c>
      <c r="CY18" s="127">
        <v>1253</v>
      </c>
      <c r="CZ18" s="127">
        <v>380</v>
      </c>
      <c r="DA18" s="127">
        <v>1527</v>
      </c>
      <c r="DB18" s="127">
        <v>1384</v>
      </c>
      <c r="DC18" s="127">
        <v>521</v>
      </c>
      <c r="DD18" s="127">
        <v>1014</v>
      </c>
      <c r="DE18" s="127">
        <v>2677</v>
      </c>
      <c r="DF18" s="127">
        <v>14986</v>
      </c>
      <c r="DG18" s="127">
        <v>7152</v>
      </c>
      <c r="DH18" s="127">
        <v>1819</v>
      </c>
      <c r="DI18" s="127">
        <v>789</v>
      </c>
      <c r="DJ18" s="127">
        <v>10081</v>
      </c>
      <c r="DK18" s="127">
        <v>1784</v>
      </c>
      <c r="DL18" s="127">
        <v>1544</v>
      </c>
      <c r="DM18" s="127">
        <v>1269</v>
      </c>
      <c r="DN18" s="127">
        <v>928</v>
      </c>
      <c r="DO18" s="127">
        <v>3067</v>
      </c>
      <c r="DP18" s="127">
        <v>606</v>
      </c>
      <c r="DQ18" s="127">
        <v>1318</v>
      </c>
      <c r="DR18" s="127">
        <v>798</v>
      </c>
      <c r="DS18" s="127">
        <v>456</v>
      </c>
      <c r="DT18" s="127">
        <v>15027</v>
      </c>
      <c r="DU18" s="127">
        <v>5529</v>
      </c>
      <c r="DV18" s="127">
        <v>275</v>
      </c>
      <c r="DW18" s="127">
        <v>982</v>
      </c>
      <c r="DX18" s="127">
        <v>500</v>
      </c>
      <c r="DY18" s="127">
        <v>4431</v>
      </c>
      <c r="DZ18" s="127">
        <v>1511</v>
      </c>
      <c r="EA18" s="127">
        <v>262</v>
      </c>
      <c r="EB18" s="127">
        <v>2174</v>
      </c>
      <c r="EC18" s="127">
        <v>95</v>
      </c>
      <c r="ED18" s="127">
        <v>1563</v>
      </c>
      <c r="EE18" s="127">
        <v>827</v>
      </c>
      <c r="EF18" s="127">
        <v>631</v>
      </c>
      <c r="EG18" s="127">
        <v>3004</v>
      </c>
      <c r="EH18" s="127">
        <v>2842</v>
      </c>
      <c r="EI18" s="127">
        <v>2217</v>
      </c>
      <c r="EJ18" s="127">
        <v>383</v>
      </c>
      <c r="EK18" s="127">
        <v>439</v>
      </c>
      <c r="EL18" s="127">
        <v>4785</v>
      </c>
      <c r="EM18" s="127">
        <v>475</v>
      </c>
      <c r="EN18" s="127">
        <v>819</v>
      </c>
      <c r="EO18" s="127">
        <v>1595</v>
      </c>
      <c r="EP18" s="127">
        <v>3896</v>
      </c>
      <c r="EQ18" s="127">
        <v>5417</v>
      </c>
      <c r="ER18" s="127">
        <v>2429</v>
      </c>
      <c r="ES18" s="127">
        <v>361</v>
      </c>
      <c r="ET18" s="127">
        <v>1350</v>
      </c>
      <c r="EU18" s="127">
        <v>2126</v>
      </c>
      <c r="EV18" s="127">
        <v>114</v>
      </c>
      <c r="EW18" s="127">
        <v>358</v>
      </c>
      <c r="EX18" s="127">
        <v>1417</v>
      </c>
      <c r="EY18" s="127">
        <v>7864</v>
      </c>
      <c r="EZ18" s="127">
        <v>461</v>
      </c>
      <c r="FA18" s="127">
        <v>584</v>
      </c>
      <c r="FB18" s="127">
        <v>660</v>
      </c>
      <c r="FC18" s="128">
        <v>1333</v>
      </c>
    </row>
    <row r="19" spans="1:159" s="50" customFormat="1" ht="15" customHeight="1" x14ac:dyDescent="0.25">
      <c r="A19" s="90"/>
      <c r="B19" s="45"/>
      <c r="C19" s="114" t="s">
        <v>19</v>
      </c>
      <c r="D19" s="47"/>
      <c r="E19" s="61">
        <f t="shared" si="18"/>
        <v>10228405.538508654</v>
      </c>
      <c r="F19" s="58">
        <f>AVERAGE(H19:FC19)</f>
        <v>67292.141700714827</v>
      </c>
      <c r="G19" s="95">
        <f>STDEV(H19:FC19)</f>
        <v>166812.77353080901</v>
      </c>
      <c r="H19" s="70">
        <f>H17*H18</f>
        <v>0</v>
      </c>
      <c r="I19" s="63">
        <f>I17*I18</f>
        <v>10200.735995147015</v>
      </c>
      <c r="J19" s="63">
        <f t="shared" ref="J19:BS19" si="24">J17*J18</f>
        <v>116053.49719147453</v>
      </c>
      <c r="K19" s="63">
        <f t="shared" si="24"/>
        <v>227171.08537559572</v>
      </c>
      <c r="L19" s="63">
        <f t="shared" si="24"/>
        <v>0</v>
      </c>
      <c r="M19" s="63">
        <f t="shared" si="24"/>
        <v>340718.87220149697</v>
      </c>
      <c r="N19" s="63">
        <f t="shared" si="24"/>
        <v>139190.05017171355</v>
      </c>
      <c r="O19" s="63">
        <f t="shared" si="24"/>
        <v>14799.58862093379</v>
      </c>
      <c r="P19" s="63">
        <f t="shared" si="24"/>
        <v>0</v>
      </c>
      <c r="Q19" s="63">
        <f t="shared" si="24"/>
        <v>137499.21401006484</v>
      </c>
      <c r="R19" s="63">
        <f t="shared" si="24"/>
        <v>0</v>
      </c>
      <c r="S19" s="63">
        <f t="shared" si="24"/>
        <v>0</v>
      </c>
      <c r="T19" s="63">
        <f t="shared" si="24"/>
        <v>10044.852132599466</v>
      </c>
      <c r="U19" s="63">
        <f t="shared" si="24"/>
        <v>0</v>
      </c>
      <c r="V19" s="63">
        <f t="shared" si="24"/>
        <v>431915.76502858545</v>
      </c>
      <c r="W19" s="63">
        <f t="shared" si="24"/>
        <v>72034.387524788472</v>
      </c>
      <c r="X19" s="63">
        <f t="shared" si="24"/>
        <v>167624.75173277568</v>
      </c>
      <c r="Y19" s="63">
        <f t="shared" si="24"/>
        <v>12577.228431568667</v>
      </c>
      <c r="Z19" s="63">
        <f t="shared" si="24"/>
        <v>0</v>
      </c>
      <c r="AA19" s="63">
        <f t="shared" si="24"/>
        <v>0</v>
      </c>
      <c r="AB19" s="63">
        <f t="shared" si="24"/>
        <v>211820.77903883564</v>
      </c>
      <c r="AC19" s="63">
        <f t="shared" si="24"/>
        <v>0</v>
      </c>
      <c r="AD19" s="63">
        <f t="shared" si="24"/>
        <v>0</v>
      </c>
      <c r="AE19" s="63">
        <f t="shared" si="24"/>
        <v>1567234.7508470537</v>
      </c>
      <c r="AF19" s="63">
        <f t="shared" si="24"/>
        <v>0</v>
      </c>
      <c r="AG19" s="63">
        <f t="shared" si="24"/>
        <v>0</v>
      </c>
      <c r="AH19" s="63">
        <f t="shared" si="24"/>
        <v>0</v>
      </c>
      <c r="AI19" s="63">
        <f t="shared" si="24"/>
        <v>240969.13570652582</v>
      </c>
      <c r="AJ19" s="63">
        <f t="shared" si="24"/>
        <v>908.56132669028227</v>
      </c>
      <c r="AK19" s="63">
        <f t="shared" si="24"/>
        <v>264467.51493485714</v>
      </c>
      <c r="AL19" s="63">
        <f t="shared" si="24"/>
        <v>0</v>
      </c>
      <c r="AM19" s="63">
        <f t="shared" si="24"/>
        <v>0</v>
      </c>
      <c r="AN19" s="63">
        <f t="shared" si="24"/>
        <v>196230.36317387741</v>
      </c>
      <c r="AO19" s="63">
        <f t="shared" si="24"/>
        <v>292465.61991847114</v>
      </c>
      <c r="AP19" s="63">
        <f t="shared" si="24"/>
        <v>0</v>
      </c>
      <c r="AQ19" s="63">
        <f t="shared" si="24"/>
        <v>19346.030965161295</v>
      </c>
      <c r="AR19" s="63">
        <f t="shared" si="24"/>
        <v>0</v>
      </c>
      <c r="AS19" s="63">
        <f t="shared" si="24"/>
        <v>3435.5696405968288</v>
      </c>
      <c r="AT19" s="63">
        <f t="shared" si="24"/>
        <v>204966.60459105443</v>
      </c>
      <c r="AU19" s="63">
        <f t="shared" si="24"/>
        <v>0</v>
      </c>
      <c r="AV19" s="63">
        <f t="shared" si="24"/>
        <v>0</v>
      </c>
      <c r="AW19" s="63">
        <f t="shared" si="24"/>
        <v>277142.92092958238</v>
      </c>
      <c r="AX19" s="63">
        <f t="shared" si="24"/>
        <v>0</v>
      </c>
      <c r="AY19" s="63">
        <f t="shared" si="24"/>
        <v>64255.272774658566</v>
      </c>
      <c r="AZ19" s="63">
        <f t="shared" si="24"/>
        <v>94387.688362666537</v>
      </c>
      <c r="BA19" s="63">
        <f t="shared" si="24"/>
        <v>348006.79877411848</v>
      </c>
      <c r="BB19" s="63">
        <f t="shared" si="24"/>
        <v>0</v>
      </c>
      <c r="BC19" s="63">
        <f t="shared" si="24"/>
        <v>40699.578582661095</v>
      </c>
      <c r="BD19" s="63">
        <f t="shared" si="24"/>
        <v>1745.3214019988145</v>
      </c>
      <c r="BE19" s="63">
        <f t="shared" si="24"/>
        <v>0</v>
      </c>
      <c r="BF19" s="63">
        <f t="shared" si="24"/>
        <v>34715.070727372513</v>
      </c>
      <c r="BG19" s="63">
        <f t="shared" si="24"/>
        <v>201829.19556439051</v>
      </c>
      <c r="BH19" s="63">
        <f t="shared" si="24"/>
        <v>6388.028468280686</v>
      </c>
      <c r="BI19" s="63">
        <f t="shared" si="24"/>
        <v>0</v>
      </c>
      <c r="BJ19" s="63">
        <f t="shared" si="24"/>
        <v>0</v>
      </c>
      <c r="BK19" s="63">
        <f t="shared" si="24"/>
        <v>413913.25249290548</v>
      </c>
      <c r="BL19" s="63">
        <f t="shared" si="24"/>
        <v>0</v>
      </c>
      <c r="BM19" s="63">
        <f t="shared" si="24"/>
        <v>0</v>
      </c>
      <c r="BN19" s="63">
        <f t="shared" si="24"/>
        <v>0</v>
      </c>
      <c r="BO19" s="63">
        <f t="shared" si="24"/>
        <v>20881.218048128401</v>
      </c>
      <c r="BP19" s="63">
        <f t="shared" si="24"/>
        <v>0</v>
      </c>
      <c r="BQ19" s="63">
        <f t="shared" si="24"/>
        <v>0</v>
      </c>
      <c r="BR19" s="63">
        <f t="shared" si="24"/>
        <v>7724.8737544085898</v>
      </c>
      <c r="BS19" s="63">
        <f t="shared" si="24"/>
        <v>82295.997274135472</v>
      </c>
      <c r="BT19" s="63">
        <f t="shared" ref="BT19:EB19" si="25">BT17*BT18</f>
        <v>62527.578436936354</v>
      </c>
      <c r="BU19" s="63">
        <f t="shared" si="25"/>
        <v>0</v>
      </c>
      <c r="BV19" s="63">
        <f t="shared" si="25"/>
        <v>0</v>
      </c>
      <c r="BW19" s="63">
        <f t="shared" si="25"/>
        <v>0</v>
      </c>
      <c r="BX19" s="63">
        <f t="shared" si="25"/>
        <v>11924.593990999014</v>
      </c>
      <c r="BY19" s="63">
        <f t="shared" si="25"/>
        <v>0</v>
      </c>
      <c r="BZ19" s="63">
        <f t="shared" si="25"/>
        <v>20494.972475347025</v>
      </c>
      <c r="CA19" s="63">
        <f t="shared" si="25"/>
        <v>0</v>
      </c>
      <c r="CB19" s="63">
        <f t="shared" si="25"/>
        <v>0</v>
      </c>
      <c r="CC19" s="63">
        <f t="shared" si="25"/>
        <v>0</v>
      </c>
      <c r="CD19" s="63">
        <f t="shared" si="25"/>
        <v>0</v>
      </c>
      <c r="CE19" s="63">
        <f t="shared" si="25"/>
        <v>0</v>
      </c>
      <c r="CF19" s="63">
        <f t="shared" si="25"/>
        <v>9620.2360526791363</v>
      </c>
      <c r="CG19" s="63">
        <f t="shared" si="25"/>
        <v>122151.53383235913</v>
      </c>
      <c r="CH19" s="63">
        <f t="shared" si="25"/>
        <v>121239.51144490256</v>
      </c>
      <c r="CI19" s="63">
        <f t="shared" si="25"/>
        <v>26433.049725996087</v>
      </c>
      <c r="CJ19" s="63">
        <f t="shared" si="25"/>
        <v>0</v>
      </c>
      <c r="CK19" s="63">
        <f t="shared" si="25"/>
        <v>0</v>
      </c>
      <c r="CL19" s="63">
        <f t="shared" si="25"/>
        <v>0</v>
      </c>
      <c r="CM19" s="63">
        <f t="shared" si="25"/>
        <v>143760.86721141249</v>
      </c>
      <c r="CN19" s="63">
        <f t="shared" si="25"/>
        <v>0</v>
      </c>
      <c r="CO19" s="63">
        <f t="shared" si="25"/>
        <v>0</v>
      </c>
      <c r="CP19" s="63">
        <f t="shared" si="25"/>
        <v>0</v>
      </c>
      <c r="CQ19" s="63">
        <f t="shared" si="25"/>
        <v>0</v>
      </c>
      <c r="CR19" s="63">
        <f t="shared" si="25"/>
        <v>0</v>
      </c>
      <c r="CS19" s="63">
        <f t="shared" si="25"/>
        <v>0</v>
      </c>
      <c r="CT19" s="63">
        <f t="shared" si="25"/>
        <v>95601.76662062759</v>
      </c>
      <c r="CU19" s="63">
        <f t="shared" si="25"/>
        <v>0</v>
      </c>
      <c r="CV19" s="63">
        <f t="shared" si="25"/>
        <v>0</v>
      </c>
      <c r="CW19" s="63">
        <f t="shared" si="25"/>
        <v>216298.21492369799</v>
      </c>
      <c r="CX19" s="63">
        <f t="shared" si="25"/>
        <v>0</v>
      </c>
      <c r="CY19" s="63">
        <f t="shared" si="25"/>
        <v>0</v>
      </c>
      <c r="CZ19" s="63">
        <f t="shared" si="25"/>
        <v>11129.92725841096</v>
      </c>
      <c r="DA19" s="63">
        <f t="shared" si="25"/>
        <v>0</v>
      </c>
      <c r="DB19" s="63">
        <f t="shared" si="25"/>
        <v>0</v>
      </c>
      <c r="DC19" s="63">
        <f t="shared" si="25"/>
        <v>35164.780192770326</v>
      </c>
      <c r="DD19" s="63">
        <f t="shared" si="25"/>
        <v>0</v>
      </c>
      <c r="DE19" s="63">
        <f t="shared" si="25"/>
        <v>59966.801218598972</v>
      </c>
      <c r="DF19" s="63">
        <f t="shared" si="25"/>
        <v>0</v>
      </c>
      <c r="DG19" s="63">
        <f t="shared" si="25"/>
        <v>0</v>
      </c>
      <c r="DH19" s="63">
        <f t="shared" si="25"/>
        <v>0</v>
      </c>
      <c r="DI19" s="63">
        <f t="shared" si="25"/>
        <v>0</v>
      </c>
      <c r="DJ19" s="63">
        <f t="shared" si="25"/>
        <v>0</v>
      </c>
      <c r="DK19" s="63">
        <f t="shared" si="25"/>
        <v>59086.134846831694</v>
      </c>
      <c r="DL19" s="63">
        <f t="shared" si="25"/>
        <v>0</v>
      </c>
      <c r="DM19" s="63">
        <f t="shared" si="25"/>
        <v>57482.861985712858</v>
      </c>
      <c r="DN19" s="63">
        <f t="shared" si="25"/>
        <v>0</v>
      </c>
      <c r="DO19" s="63">
        <f t="shared" si="25"/>
        <v>104971.64086890781</v>
      </c>
      <c r="DP19" s="63">
        <f t="shared" si="25"/>
        <v>4486.0898531803568</v>
      </c>
      <c r="DQ19" s="63">
        <f t="shared" si="25"/>
        <v>28924.008455660103</v>
      </c>
      <c r="DR19" s="63">
        <f t="shared" si="25"/>
        <v>17876.461624401774</v>
      </c>
      <c r="DS19" s="63">
        <f t="shared" si="25"/>
        <v>11259.402338853384</v>
      </c>
      <c r="DT19" s="63">
        <f t="shared" si="25"/>
        <v>826575.91051137447</v>
      </c>
      <c r="DU19" s="63">
        <f t="shared" si="25"/>
        <v>0</v>
      </c>
      <c r="DV19" s="63">
        <f t="shared" si="25"/>
        <v>3251.9866099308833</v>
      </c>
      <c r="DW19" s="63">
        <f t="shared" si="25"/>
        <v>43857.678465503879</v>
      </c>
      <c r="DX19" s="63">
        <f t="shared" si="25"/>
        <v>69245.820488722515</v>
      </c>
      <c r="DY19" s="63">
        <f t="shared" si="25"/>
        <v>136655.01472054847</v>
      </c>
      <c r="DZ19" s="63">
        <f t="shared" si="25"/>
        <v>66066.298220528843</v>
      </c>
      <c r="EA19" s="63">
        <f t="shared" si="25"/>
        <v>7565.714646750017</v>
      </c>
      <c r="EB19" s="63">
        <f t="shared" si="25"/>
        <v>118160.4460138242</v>
      </c>
      <c r="EC19" s="63">
        <f t="shared" ref="EC19:FC19" si="26">EC17*EC18</f>
        <v>0</v>
      </c>
      <c r="ED19" s="63">
        <f t="shared" si="26"/>
        <v>129095.90194144862</v>
      </c>
      <c r="EE19" s="63">
        <f t="shared" si="26"/>
        <v>21707.028738735367</v>
      </c>
      <c r="EF19" s="63">
        <f t="shared" si="26"/>
        <v>45388.711797985146</v>
      </c>
      <c r="EG19" s="63">
        <f t="shared" si="26"/>
        <v>121879.92416043887</v>
      </c>
      <c r="EH19" s="63">
        <f t="shared" si="26"/>
        <v>47624.922455273176</v>
      </c>
      <c r="EI19" s="63">
        <f t="shared" si="26"/>
        <v>31034.745894663291</v>
      </c>
      <c r="EJ19" s="63">
        <f t="shared" si="26"/>
        <v>54862.000827313714</v>
      </c>
      <c r="EK19" s="63">
        <f t="shared" si="26"/>
        <v>0</v>
      </c>
      <c r="EL19" s="63">
        <f t="shared" si="26"/>
        <v>506821.40256357624</v>
      </c>
      <c r="EM19" s="63">
        <f t="shared" si="26"/>
        <v>0</v>
      </c>
      <c r="EN19" s="63">
        <f t="shared" si="26"/>
        <v>12417.403213630176</v>
      </c>
      <c r="EO19" s="63">
        <f t="shared" si="26"/>
        <v>132557.21576545626</v>
      </c>
      <c r="EP19" s="63">
        <f t="shared" si="26"/>
        <v>0</v>
      </c>
      <c r="EQ19" s="63">
        <f t="shared" si="26"/>
        <v>0</v>
      </c>
      <c r="ER19" s="63">
        <f t="shared" si="26"/>
        <v>191532.3782288217</v>
      </c>
      <c r="ES19" s="63">
        <f t="shared" si="26"/>
        <v>0</v>
      </c>
      <c r="ET19" s="63">
        <f t="shared" si="26"/>
        <v>37929.70042875129</v>
      </c>
      <c r="EU19" s="63">
        <f t="shared" si="26"/>
        <v>0</v>
      </c>
      <c r="EV19" s="63">
        <f t="shared" si="26"/>
        <v>0</v>
      </c>
      <c r="EW19" s="63">
        <f t="shared" si="26"/>
        <v>33815.513929325149</v>
      </c>
      <c r="EX19" s="63">
        <f t="shared" si="26"/>
        <v>0</v>
      </c>
      <c r="EY19" s="63">
        <f t="shared" si="26"/>
        <v>0</v>
      </c>
      <c r="EZ19" s="63">
        <f t="shared" si="26"/>
        <v>34224.290029385862</v>
      </c>
      <c r="FA19" s="63">
        <f t="shared" si="26"/>
        <v>0</v>
      </c>
      <c r="FB19" s="63">
        <f t="shared" si="26"/>
        <v>60074.919783209283</v>
      </c>
      <c r="FC19" s="66">
        <f t="shared" si="26"/>
        <v>0</v>
      </c>
    </row>
    <row r="20" spans="1:159" s="50" customFormat="1" ht="15" customHeight="1" x14ac:dyDescent="0.25">
      <c r="A20" s="90"/>
      <c r="B20" s="45"/>
      <c r="C20" s="114" t="s">
        <v>3</v>
      </c>
      <c r="D20" s="47"/>
      <c r="E20" s="62">
        <f t="shared" si="18"/>
        <v>1.0000000000000009</v>
      </c>
      <c r="H20" s="71">
        <f>H19/$E$19</f>
        <v>0</v>
      </c>
      <c r="I20" s="64">
        <f>I19/$E$19</f>
        <v>9.9729483317243677E-4</v>
      </c>
      <c r="J20" s="64">
        <f>J19/$E$19</f>
        <v>1.1346196311296788E-2</v>
      </c>
      <c r="K20" s="64">
        <f t="shared" ref="K20:AP20" si="27">K19/$E$19</f>
        <v>2.2209823859674443E-2</v>
      </c>
      <c r="L20" s="64">
        <f t="shared" si="27"/>
        <v>0</v>
      </c>
      <c r="M20" s="64">
        <f t="shared" si="27"/>
        <v>3.3311044514096895E-2</v>
      </c>
      <c r="N20" s="64">
        <f t="shared" si="27"/>
        <v>1.3608186500591965E-2</v>
      </c>
      <c r="O20" s="64">
        <f t="shared" si="27"/>
        <v>1.4469106221116487E-3</v>
      </c>
      <c r="P20" s="64">
        <f t="shared" si="27"/>
        <v>0</v>
      </c>
      <c r="Q20" s="64">
        <f t="shared" si="27"/>
        <v>1.3442878608244235E-2</v>
      </c>
      <c r="R20" s="64">
        <f t="shared" si="27"/>
        <v>0</v>
      </c>
      <c r="S20" s="64">
        <f t="shared" si="27"/>
        <v>0</v>
      </c>
      <c r="T20" s="64">
        <f t="shared" si="27"/>
        <v>9.820545435729809E-4</v>
      </c>
      <c r="U20" s="64">
        <f t="shared" si="27"/>
        <v>0</v>
      </c>
      <c r="V20" s="64">
        <f t="shared" si="27"/>
        <v>4.2227086460590285E-2</v>
      </c>
      <c r="W20" s="64">
        <f t="shared" si="27"/>
        <v>7.0425822728271883E-3</v>
      </c>
      <c r="X20" s="64">
        <f t="shared" si="27"/>
        <v>1.6388160510618168E-2</v>
      </c>
      <c r="Y20" s="64">
        <f t="shared" si="27"/>
        <v>1.2296372473908071E-3</v>
      </c>
      <c r="Z20" s="64">
        <f t="shared" si="27"/>
        <v>0</v>
      </c>
      <c r="AA20" s="64">
        <f t="shared" si="27"/>
        <v>0</v>
      </c>
      <c r="AB20" s="64">
        <f t="shared" si="27"/>
        <v>2.0709071246868067E-2</v>
      </c>
      <c r="AC20" s="64">
        <f t="shared" si="27"/>
        <v>0</v>
      </c>
      <c r="AD20" s="64">
        <f t="shared" si="27"/>
        <v>0</v>
      </c>
      <c r="AE20" s="64">
        <f t="shared" si="27"/>
        <v>0.15322375955339404</v>
      </c>
      <c r="AF20" s="64">
        <f t="shared" si="27"/>
        <v>0</v>
      </c>
      <c r="AG20" s="64">
        <f t="shared" si="27"/>
        <v>0</v>
      </c>
      <c r="AH20" s="64">
        <f t="shared" si="27"/>
        <v>0</v>
      </c>
      <c r="AI20" s="64">
        <f t="shared" si="27"/>
        <v>2.3558817139123736E-2</v>
      </c>
      <c r="AJ20" s="64">
        <f t="shared" si="27"/>
        <v>8.882726865586857E-5</v>
      </c>
      <c r="AK20" s="64">
        <f t="shared" si="27"/>
        <v>2.5856181976669813E-2</v>
      </c>
      <c r="AL20" s="64">
        <f t="shared" si="27"/>
        <v>0</v>
      </c>
      <c r="AM20" s="64">
        <f t="shared" si="27"/>
        <v>0</v>
      </c>
      <c r="AN20" s="64">
        <f t="shared" si="27"/>
        <v>1.9184843858125775E-2</v>
      </c>
      <c r="AO20" s="64">
        <f t="shared" si="27"/>
        <v>2.8593471271487533E-2</v>
      </c>
      <c r="AP20" s="64">
        <f t="shared" si="27"/>
        <v>0</v>
      </c>
      <c r="AQ20" s="64">
        <f t="shared" ref="AQ20:BV20" si="28">AQ19/$E$19</f>
        <v>1.8914024177400803E-3</v>
      </c>
      <c r="AR20" s="64">
        <f t="shared" si="28"/>
        <v>0</v>
      </c>
      <c r="AS20" s="64">
        <f t="shared" si="28"/>
        <v>3.3588516095322418E-4</v>
      </c>
      <c r="AT20" s="64">
        <f t="shared" si="28"/>
        <v>2.0038959524960275E-2</v>
      </c>
      <c r="AU20" s="64">
        <f t="shared" si="28"/>
        <v>0</v>
      </c>
      <c r="AV20" s="64">
        <f t="shared" si="28"/>
        <v>0</v>
      </c>
      <c r="AW20" s="64">
        <f t="shared" si="28"/>
        <v>2.7095417744845404E-2</v>
      </c>
      <c r="AX20" s="64">
        <f t="shared" si="28"/>
        <v>0</v>
      </c>
      <c r="AY20" s="64">
        <f t="shared" si="28"/>
        <v>6.2820419597898799E-3</v>
      </c>
      <c r="AZ20" s="64">
        <f t="shared" si="28"/>
        <v>9.2279962900677741E-3</v>
      </c>
      <c r="BA20" s="64">
        <f t="shared" si="28"/>
        <v>3.4023562857760856E-2</v>
      </c>
      <c r="BB20" s="64">
        <f t="shared" si="28"/>
        <v>0</v>
      </c>
      <c r="BC20" s="64">
        <f t="shared" si="28"/>
        <v>3.9790736131288815E-3</v>
      </c>
      <c r="BD20" s="64">
        <f t="shared" si="28"/>
        <v>1.7063474804825641E-4</v>
      </c>
      <c r="BE20" s="64">
        <f t="shared" si="28"/>
        <v>0</v>
      </c>
      <c r="BF20" s="64">
        <f t="shared" si="28"/>
        <v>3.3939865403923085E-3</v>
      </c>
      <c r="BG20" s="64">
        <f t="shared" si="28"/>
        <v>1.9732224617466439E-2</v>
      </c>
      <c r="BH20" s="64">
        <f t="shared" si="28"/>
        <v>6.2453805182347986E-4</v>
      </c>
      <c r="BI20" s="64">
        <f t="shared" si="28"/>
        <v>0</v>
      </c>
      <c r="BJ20" s="64">
        <f t="shared" si="28"/>
        <v>0</v>
      </c>
      <c r="BK20" s="64">
        <f t="shared" si="28"/>
        <v>4.0467035740279794E-2</v>
      </c>
      <c r="BL20" s="64">
        <f t="shared" si="28"/>
        <v>0</v>
      </c>
      <c r="BM20" s="64">
        <f t="shared" si="28"/>
        <v>0</v>
      </c>
      <c r="BN20" s="64">
        <f t="shared" si="28"/>
        <v>0</v>
      </c>
      <c r="BO20" s="64">
        <f t="shared" si="28"/>
        <v>2.0414929745905417E-3</v>
      </c>
      <c r="BP20" s="64">
        <f t="shared" si="28"/>
        <v>0</v>
      </c>
      <c r="BQ20" s="64">
        <f t="shared" si="28"/>
        <v>0</v>
      </c>
      <c r="BR20" s="64">
        <f t="shared" si="28"/>
        <v>7.5523733638888449E-4</v>
      </c>
      <c r="BS20" s="64">
        <f t="shared" si="28"/>
        <v>8.0458285472062522E-3</v>
      </c>
      <c r="BT20" s="64">
        <f t="shared" si="28"/>
        <v>6.1131305560312337E-3</v>
      </c>
      <c r="BU20" s="64">
        <f t="shared" si="28"/>
        <v>0</v>
      </c>
      <c r="BV20" s="64">
        <f t="shared" si="28"/>
        <v>0</v>
      </c>
      <c r="BW20" s="64">
        <f t="shared" ref="BW20" si="29">BW19/$E$19</f>
        <v>0</v>
      </c>
      <c r="BX20" s="64">
        <f>BX19/$E$19</f>
        <v>1.1658311694920998E-3</v>
      </c>
      <c r="BY20" s="64">
        <f>BY19/$E$19</f>
        <v>0</v>
      </c>
      <c r="BZ20" s="64">
        <f>BZ19/$E$19</f>
        <v>2.0037309234744406E-3</v>
      </c>
      <c r="CA20" s="64">
        <f t="shared" ref="CA20:DQ20" si="30">CA19/$E$19</f>
        <v>0</v>
      </c>
      <c r="CB20" s="64">
        <f t="shared" si="30"/>
        <v>0</v>
      </c>
      <c r="CC20" s="64">
        <f t="shared" si="30"/>
        <v>0</v>
      </c>
      <c r="CD20" s="64">
        <f t="shared" si="30"/>
        <v>0</v>
      </c>
      <c r="CE20" s="64">
        <f t="shared" si="30"/>
        <v>0</v>
      </c>
      <c r="CF20" s="64">
        <f t="shared" si="30"/>
        <v>9.4054112505220528E-4</v>
      </c>
      <c r="CG20" s="64">
        <f t="shared" si="30"/>
        <v>1.1942382746995515E-2</v>
      </c>
      <c r="CH20" s="64">
        <f t="shared" si="30"/>
        <v>1.1853217100989116E-2</v>
      </c>
      <c r="CI20" s="64">
        <f t="shared" si="30"/>
        <v>2.5842786176671424E-3</v>
      </c>
      <c r="CJ20" s="64">
        <f t="shared" si="30"/>
        <v>0</v>
      </c>
      <c r="CK20" s="64">
        <f t="shared" si="30"/>
        <v>0</v>
      </c>
      <c r="CL20" s="64">
        <f t="shared" si="30"/>
        <v>0</v>
      </c>
      <c r="CM20" s="64">
        <f t="shared" si="30"/>
        <v>1.4055061335823165E-2</v>
      </c>
      <c r="CN20" s="64">
        <f t="shared" si="30"/>
        <v>0</v>
      </c>
      <c r="CO20" s="64">
        <f t="shared" si="30"/>
        <v>0</v>
      </c>
      <c r="CP20" s="64">
        <f t="shared" si="30"/>
        <v>0</v>
      </c>
      <c r="CQ20" s="64">
        <f t="shared" si="30"/>
        <v>0</v>
      </c>
      <c r="CR20" s="64">
        <f t="shared" si="30"/>
        <v>0</v>
      </c>
      <c r="CS20" s="64">
        <f t="shared" si="30"/>
        <v>0</v>
      </c>
      <c r="CT20" s="64">
        <f t="shared" si="30"/>
        <v>9.3466930168831317E-3</v>
      </c>
      <c r="CU20" s="64">
        <f t="shared" si="30"/>
        <v>0</v>
      </c>
      <c r="CV20" s="64">
        <f t="shared" si="30"/>
        <v>0</v>
      </c>
      <c r="CW20" s="64">
        <f t="shared" si="30"/>
        <v>2.1146816491520851E-2</v>
      </c>
      <c r="CX20" s="64">
        <f t="shared" si="30"/>
        <v>0</v>
      </c>
      <c r="CY20" s="64">
        <f t="shared" si="30"/>
        <v>0</v>
      </c>
      <c r="CZ20" s="64">
        <f t="shared" si="30"/>
        <v>1.0881390277798619E-3</v>
      </c>
      <c r="DA20" s="64">
        <f t="shared" si="30"/>
        <v>0</v>
      </c>
      <c r="DB20" s="64">
        <f t="shared" si="30"/>
        <v>0</v>
      </c>
      <c r="DC20" s="64">
        <f t="shared" si="30"/>
        <v>3.4379532626448348E-3</v>
      </c>
      <c r="DD20" s="64">
        <f t="shared" si="30"/>
        <v>0</v>
      </c>
      <c r="DE20" s="64">
        <f t="shared" si="30"/>
        <v>5.8627711809853007E-3</v>
      </c>
      <c r="DF20" s="64">
        <f t="shared" si="30"/>
        <v>0</v>
      </c>
      <c r="DG20" s="64">
        <f t="shared" si="30"/>
        <v>0</v>
      </c>
      <c r="DH20" s="64">
        <f t="shared" si="30"/>
        <v>0</v>
      </c>
      <c r="DI20" s="64">
        <f t="shared" si="30"/>
        <v>0</v>
      </c>
      <c r="DJ20" s="64">
        <f t="shared" si="30"/>
        <v>0</v>
      </c>
      <c r="DK20" s="64">
        <f t="shared" si="30"/>
        <v>5.7766711169575614E-3</v>
      </c>
      <c r="DL20" s="64">
        <f t="shared" si="30"/>
        <v>0</v>
      </c>
      <c r="DM20" s="64">
        <f t="shared" si="30"/>
        <v>5.6199240213244527E-3</v>
      </c>
      <c r="DN20" s="64">
        <f t="shared" si="30"/>
        <v>0</v>
      </c>
      <c r="DO20" s="64">
        <f t="shared" si="30"/>
        <v>1.0262757032237611E-2</v>
      </c>
      <c r="DP20" s="64">
        <f t="shared" si="30"/>
        <v>4.3859131672974795E-4</v>
      </c>
      <c r="DQ20" s="64">
        <f t="shared" si="30"/>
        <v>2.8278120521096732E-3</v>
      </c>
      <c r="DR20" s="64">
        <f t="shared" ref="DR20:EB20" si="31">DR19/$E$19</f>
        <v>1.747727107328621E-3</v>
      </c>
      <c r="DS20" s="64">
        <f t="shared" si="31"/>
        <v>1.1007974113328963E-3</v>
      </c>
      <c r="DT20" s="64">
        <f t="shared" si="31"/>
        <v>8.0811804674679813E-2</v>
      </c>
      <c r="DU20" s="64">
        <f t="shared" si="31"/>
        <v>0</v>
      </c>
      <c r="DV20" s="64">
        <f t="shared" si="31"/>
        <v>3.1793680820412965E-4</v>
      </c>
      <c r="DW20" s="64">
        <f t="shared" si="31"/>
        <v>4.287831402498196E-3</v>
      </c>
      <c r="DX20" s="64">
        <f t="shared" si="31"/>
        <v>6.7699525823473423E-3</v>
      </c>
      <c r="DY20" s="64">
        <f t="shared" si="31"/>
        <v>1.3360343819577706E-2</v>
      </c>
      <c r="DZ20" s="64">
        <f t="shared" si="31"/>
        <v>6.459100391727487E-3</v>
      </c>
      <c r="EA20" s="64">
        <f t="shared" si="31"/>
        <v>7.3967683606854045E-4</v>
      </c>
      <c r="EB20" s="64">
        <f t="shared" si="31"/>
        <v>1.1552186268814338E-2</v>
      </c>
      <c r="EC20" s="64">
        <f t="shared" ref="EC20:FC20" si="32">EC19/$E$19</f>
        <v>0</v>
      </c>
      <c r="ED20" s="64">
        <f t="shared" si="32"/>
        <v>1.2621312427965324E-2</v>
      </c>
      <c r="EE20" s="64">
        <f t="shared" si="32"/>
        <v>2.1222299660500505E-3</v>
      </c>
      <c r="EF20" s="64">
        <f t="shared" si="32"/>
        <v>4.4375158598378194E-3</v>
      </c>
      <c r="EG20" s="64">
        <f t="shared" si="32"/>
        <v>1.1915828298122945E-2</v>
      </c>
      <c r="EH20" s="64">
        <f t="shared" si="32"/>
        <v>4.6561433525461387E-3</v>
      </c>
      <c r="EI20" s="64">
        <f t="shared" si="32"/>
        <v>3.0341724111173922E-3</v>
      </c>
      <c r="EJ20" s="64">
        <f t="shared" si="32"/>
        <v>5.3636904227902594E-3</v>
      </c>
      <c r="EK20" s="64">
        <f t="shared" si="32"/>
        <v>0</v>
      </c>
      <c r="EL20" s="64">
        <f t="shared" si="32"/>
        <v>4.9550382085991579E-2</v>
      </c>
      <c r="EM20" s="64">
        <f t="shared" si="32"/>
        <v>0</v>
      </c>
      <c r="EN20" s="64">
        <f t="shared" si="32"/>
        <v>1.2140116235008695E-3</v>
      </c>
      <c r="EO20" s="64">
        <f t="shared" si="32"/>
        <v>1.2959714519178487E-2</v>
      </c>
      <c r="EP20" s="64">
        <f t="shared" si="32"/>
        <v>0</v>
      </c>
      <c r="EQ20" s="64">
        <f t="shared" si="32"/>
        <v>0</v>
      </c>
      <c r="ER20" s="64">
        <f t="shared" si="32"/>
        <v>1.8725536204809882E-2</v>
      </c>
      <c r="ES20" s="64">
        <f t="shared" si="32"/>
        <v>0</v>
      </c>
      <c r="ET20" s="64">
        <f t="shared" si="32"/>
        <v>3.7082710776328493E-3</v>
      </c>
      <c r="EU20" s="64">
        <f t="shared" si="32"/>
        <v>0</v>
      </c>
      <c r="EV20" s="64">
        <f t="shared" si="32"/>
        <v>0</v>
      </c>
      <c r="EW20" s="64">
        <f t="shared" si="32"/>
        <v>3.3060396170267216E-3</v>
      </c>
      <c r="EX20" s="64">
        <f t="shared" si="32"/>
        <v>0</v>
      </c>
      <c r="EY20" s="64">
        <f t="shared" si="32"/>
        <v>0</v>
      </c>
      <c r="EZ20" s="64">
        <f t="shared" si="32"/>
        <v>3.3460044090484814E-3</v>
      </c>
      <c r="FA20" s="64">
        <f t="shared" si="32"/>
        <v>0</v>
      </c>
      <c r="FB20" s="64">
        <f t="shared" si="32"/>
        <v>5.8733416031496602E-3</v>
      </c>
      <c r="FC20" s="65">
        <f t="shared" si="32"/>
        <v>0</v>
      </c>
    </row>
    <row r="21" spans="1:159" s="50" customFormat="1" ht="15" customHeight="1" x14ac:dyDescent="0.25">
      <c r="A21" s="90"/>
      <c r="B21" s="155" t="s">
        <v>33</v>
      </c>
      <c r="C21" s="118" t="s">
        <v>26</v>
      </c>
      <c r="D21" s="47"/>
      <c r="E21" s="99">
        <f t="shared" si="18"/>
        <v>4408.0000000000036</v>
      </c>
      <c r="H21" s="74">
        <f>H20*$B$2</f>
        <v>0</v>
      </c>
      <c r="I21" s="72">
        <f t="shared" ref="I21:BS21" si="33">I20*$B$2</f>
        <v>4.3960756246241015</v>
      </c>
      <c r="J21" s="72">
        <f t="shared" si="33"/>
        <v>50.014033340196242</v>
      </c>
      <c r="K21" s="72">
        <f t="shared" si="33"/>
        <v>97.90090357344495</v>
      </c>
      <c r="L21" s="72">
        <f t="shared" si="33"/>
        <v>0</v>
      </c>
      <c r="M21" s="72">
        <f t="shared" si="33"/>
        <v>146.83508421813912</v>
      </c>
      <c r="N21" s="72">
        <f t="shared" si="33"/>
        <v>59.984886094609379</v>
      </c>
      <c r="O21" s="72">
        <f t="shared" si="33"/>
        <v>6.3779820222681476</v>
      </c>
      <c r="P21" s="72">
        <f t="shared" si="33"/>
        <v>0</v>
      </c>
      <c r="Q21" s="72">
        <f t="shared" si="33"/>
        <v>59.256208905140589</v>
      </c>
      <c r="R21" s="72">
        <f t="shared" si="33"/>
        <v>0</v>
      </c>
      <c r="S21" s="72">
        <f t="shared" si="33"/>
        <v>0</v>
      </c>
      <c r="T21" s="72">
        <f t="shared" si="33"/>
        <v>4.3288964280697</v>
      </c>
      <c r="U21" s="72">
        <f t="shared" si="33"/>
        <v>0</v>
      </c>
      <c r="V21" s="72">
        <f t="shared" si="33"/>
        <v>186.13699711828198</v>
      </c>
      <c r="W21" s="72">
        <f t="shared" si="33"/>
        <v>31.043702658622244</v>
      </c>
      <c r="X21" s="72">
        <f t="shared" si="33"/>
        <v>72.239011530804888</v>
      </c>
      <c r="Y21" s="72">
        <f t="shared" si="33"/>
        <v>5.4202409864986771</v>
      </c>
      <c r="Z21" s="72">
        <f t="shared" si="33"/>
        <v>0</v>
      </c>
      <c r="AA21" s="72">
        <f t="shared" si="33"/>
        <v>0</v>
      </c>
      <c r="AB21" s="72">
        <f t="shared" si="33"/>
        <v>91.285586056194433</v>
      </c>
      <c r="AC21" s="72">
        <f t="shared" si="33"/>
        <v>0</v>
      </c>
      <c r="AD21" s="72">
        <f t="shared" si="33"/>
        <v>0</v>
      </c>
      <c r="AE21" s="72">
        <f t="shared" si="33"/>
        <v>675.41033211136096</v>
      </c>
      <c r="AF21" s="72">
        <f t="shared" si="33"/>
        <v>0</v>
      </c>
      <c r="AG21" s="72">
        <f t="shared" si="33"/>
        <v>0</v>
      </c>
      <c r="AH21" s="72">
        <f t="shared" si="33"/>
        <v>0</v>
      </c>
      <c r="AI21" s="72">
        <f t="shared" si="33"/>
        <v>103.84726594925743</v>
      </c>
      <c r="AJ21" s="72">
        <f t="shared" si="33"/>
        <v>0.39155060023506866</v>
      </c>
      <c r="AK21" s="72">
        <f t="shared" si="33"/>
        <v>113.97405015316053</v>
      </c>
      <c r="AL21" s="72">
        <f t="shared" si="33"/>
        <v>0</v>
      </c>
      <c r="AM21" s="72">
        <f t="shared" si="33"/>
        <v>0</v>
      </c>
      <c r="AN21" s="72">
        <f t="shared" si="33"/>
        <v>84.566791726618419</v>
      </c>
      <c r="AO21" s="72">
        <f t="shared" si="33"/>
        <v>126.04002136471705</v>
      </c>
      <c r="AP21" s="72">
        <f t="shared" si="33"/>
        <v>0</v>
      </c>
      <c r="AQ21" s="72">
        <f t="shared" si="33"/>
        <v>8.3373018573982733</v>
      </c>
      <c r="AR21" s="72">
        <f t="shared" si="33"/>
        <v>0</v>
      </c>
      <c r="AS21" s="72">
        <f t="shared" si="33"/>
        <v>1.4805817894818121</v>
      </c>
      <c r="AT21" s="72">
        <f t="shared" si="33"/>
        <v>88.331733586024896</v>
      </c>
      <c r="AU21" s="72">
        <f t="shared" si="33"/>
        <v>0</v>
      </c>
      <c r="AV21" s="72">
        <f t="shared" si="33"/>
        <v>0</v>
      </c>
      <c r="AW21" s="72">
        <f t="shared" si="33"/>
        <v>119.43660141927855</v>
      </c>
      <c r="AX21" s="72">
        <f t="shared" si="33"/>
        <v>0</v>
      </c>
      <c r="AY21" s="72">
        <f t="shared" si="33"/>
        <v>27.691240958753792</v>
      </c>
      <c r="AZ21" s="72">
        <f t="shared" si="33"/>
        <v>40.677007646618748</v>
      </c>
      <c r="BA21" s="72">
        <f t="shared" si="33"/>
        <v>149.97586507700984</v>
      </c>
      <c r="BB21" s="72">
        <f t="shared" si="33"/>
        <v>0</v>
      </c>
      <c r="BC21" s="72">
        <f t="shared" si="33"/>
        <v>17.539756486672111</v>
      </c>
      <c r="BD21" s="72">
        <f t="shared" si="33"/>
        <v>0.75215796939671431</v>
      </c>
      <c r="BE21" s="72">
        <f t="shared" si="33"/>
        <v>0</v>
      </c>
      <c r="BF21" s="72">
        <f t="shared" si="33"/>
        <v>14.960692670049296</v>
      </c>
      <c r="BG21" s="72">
        <f t="shared" si="33"/>
        <v>86.979646113792057</v>
      </c>
      <c r="BH21" s="72">
        <f t="shared" si="33"/>
        <v>2.752963732437899</v>
      </c>
      <c r="BI21" s="72">
        <f t="shared" si="33"/>
        <v>0</v>
      </c>
      <c r="BJ21" s="72">
        <f t="shared" si="33"/>
        <v>0</v>
      </c>
      <c r="BK21" s="72">
        <f t="shared" si="33"/>
        <v>178.37869354315333</v>
      </c>
      <c r="BL21" s="72">
        <f t="shared" si="33"/>
        <v>0</v>
      </c>
      <c r="BM21" s="72">
        <f t="shared" si="33"/>
        <v>0</v>
      </c>
      <c r="BN21" s="72">
        <f t="shared" si="33"/>
        <v>0</v>
      </c>
      <c r="BO21" s="72">
        <f t="shared" si="33"/>
        <v>8.9989010319951088</v>
      </c>
      <c r="BP21" s="72">
        <f t="shared" si="33"/>
        <v>0</v>
      </c>
      <c r="BQ21" s="72">
        <f t="shared" si="33"/>
        <v>0</v>
      </c>
      <c r="BR21" s="72">
        <f t="shared" si="33"/>
        <v>3.329086178802203</v>
      </c>
      <c r="BS21" s="72">
        <f t="shared" si="33"/>
        <v>35.466012236085163</v>
      </c>
      <c r="BT21" s="72">
        <f t="shared" ref="BT21:EB21" si="34">BT20*$B$2</f>
        <v>26.946679490985677</v>
      </c>
      <c r="BU21" s="72">
        <f t="shared" si="34"/>
        <v>0</v>
      </c>
      <c r="BV21" s="72">
        <f t="shared" si="34"/>
        <v>0</v>
      </c>
      <c r="BW21" s="72">
        <f t="shared" si="34"/>
        <v>0</v>
      </c>
      <c r="BX21" s="72">
        <f t="shared" si="34"/>
        <v>5.1389837951211756</v>
      </c>
      <c r="BY21" s="72">
        <f t="shared" si="34"/>
        <v>0</v>
      </c>
      <c r="BZ21" s="72">
        <f t="shared" si="34"/>
        <v>8.8324459106753341</v>
      </c>
      <c r="CA21" s="72">
        <f t="shared" si="34"/>
        <v>0</v>
      </c>
      <c r="CB21" s="72">
        <f t="shared" si="34"/>
        <v>0</v>
      </c>
      <c r="CC21" s="72">
        <f t="shared" si="34"/>
        <v>0</v>
      </c>
      <c r="CD21" s="72">
        <f t="shared" si="34"/>
        <v>0</v>
      </c>
      <c r="CE21" s="72">
        <f t="shared" si="34"/>
        <v>0</v>
      </c>
      <c r="CF21" s="72">
        <f t="shared" si="34"/>
        <v>4.1459052792301208</v>
      </c>
      <c r="CG21" s="72">
        <f t="shared" si="34"/>
        <v>52.64202314875623</v>
      </c>
      <c r="CH21" s="72">
        <f t="shared" si="34"/>
        <v>52.248980981160024</v>
      </c>
      <c r="CI21" s="72">
        <f t="shared" si="34"/>
        <v>11.391500146676764</v>
      </c>
      <c r="CJ21" s="72">
        <f t="shared" si="34"/>
        <v>0</v>
      </c>
      <c r="CK21" s="72">
        <f t="shared" si="34"/>
        <v>0</v>
      </c>
      <c r="CL21" s="72">
        <f t="shared" si="34"/>
        <v>0</v>
      </c>
      <c r="CM21" s="72">
        <f t="shared" si="34"/>
        <v>61.954710368308511</v>
      </c>
      <c r="CN21" s="72">
        <f t="shared" si="34"/>
        <v>0</v>
      </c>
      <c r="CO21" s="72">
        <f t="shared" si="34"/>
        <v>0</v>
      </c>
      <c r="CP21" s="72">
        <f t="shared" si="34"/>
        <v>0</v>
      </c>
      <c r="CQ21" s="72">
        <f t="shared" si="34"/>
        <v>0</v>
      </c>
      <c r="CR21" s="72">
        <f t="shared" si="34"/>
        <v>0</v>
      </c>
      <c r="CS21" s="72">
        <f t="shared" si="34"/>
        <v>0</v>
      </c>
      <c r="CT21" s="72">
        <f t="shared" si="34"/>
        <v>41.200222818420848</v>
      </c>
      <c r="CU21" s="72">
        <f t="shared" si="34"/>
        <v>0</v>
      </c>
      <c r="CV21" s="72">
        <f t="shared" si="34"/>
        <v>0</v>
      </c>
      <c r="CW21" s="72">
        <f t="shared" si="34"/>
        <v>93.215167094623908</v>
      </c>
      <c r="CX21" s="72">
        <f t="shared" si="34"/>
        <v>0</v>
      </c>
      <c r="CY21" s="72">
        <f t="shared" si="34"/>
        <v>0</v>
      </c>
      <c r="CZ21" s="72">
        <f t="shared" si="34"/>
        <v>4.7965168344536311</v>
      </c>
      <c r="DA21" s="72">
        <f t="shared" si="34"/>
        <v>0</v>
      </c>
      <c r="DB21" s="72">
        <f t="shared" si="34"/>
        <v>0</v>
      </c>
      <c r="DC21" s="72">
        <f t="shared" si="34"/>
        <v>15.154497981738432</v>
      </c>
      <c r="DD21" s="72">
        <f t="shared" si="34"/>
        <v>0</v>
      </c>
      <c r="DE21" s="72">
        <f t="shared" si="34"/>
        <v>25.843095365783206</v>
      </c>
      <c r="DF21" s="72">
        <f t="shared" si="34"/>
        <v>0</v>
      </c>
      <c r="DG21" s="72">
        <f t="shared" si="34"/>
        <v>0</v>
      </c>
      <c r="DH21" s="72">
        <f t="shared" si="34"/>
        <v>0</v>
      </c>
      <c r="DI21" s="72">
        <f t="shared" si="34"/>
        <v>0</v>
      </c>
      <c r="DJ21" s="72">
        <f t="shared" si="34"/>
        <v>0</v>
      </c>
      <c r="DK21" s="72">
        <f t="shared" si="34"/>
        <v>25.463566283548932</v>
      </c>
      <c r="DL21" s="72">
        <f t="shared" si="34"/>
        <v>0</v>
      </c>
      <c r="DM21" s="72">
        <f t="shared" si="34"/>
        <v>24.772625085998186</v>
      </c>
      <c r="DN21" s="72">
        <f t="shared" si="34"/>
        <v>0</v>
      </c>
      <c r="DO21" s="72">
        <f t="shared" si="34"/>
        <v>45.238232998103392</v>
      </c>
      <c r="DP21" s="72">
        <f t="shared" si="34"/>
        <v>1.933310524144729</v>
      </c>
      <c r="DQ21" s="72">
        <f t="shared" si="34"/>
        <v>12.46499552569944</v>
      </c>
      <c r="DR21" s="72">
        <f t="shared" si="34"/>
        <v>7.7039810891045608</v>
      </c>
      <c r="DS21" s="72">
        <f t="shared" si="34"/>
        <v>4.8523149891554072</v>
      </c>
      <c r="DT21" s="72">
        <f t="shared" si="34"/>
        <v>356.21843500598862</v>
      </c>
      <c r="DU21" s="72">
        <f t="shared" si="34"/>
        <v>0</v>
      </c>
      <c r="DV21" s="72">
        <f t="shared" si="34"/>
        <v>1.4014654505638036</v>
      </c>
      <c r="DW21" s="72">
        <f t="shared" si="34"/>
        <v>18.90076082221205</v>
      </c>
      <c r="DX21" s="72">
        <f t="shared" si="34"/>
        <v>29.841950982987086</v>
      </c>
      <c r="DY21" s="72">
        <f t="shared" si="34"/>
        <v>58.892395556698531</v>
      </c>
      <c r="DZ21" s="72">
        <f t="shared" si="34"/>
        <v>28.471714526734761</v>
      </c>
      <c r="EA21" s="72">
        <f t="shared" si="34"/>
        <v>3.2604954933901262</v>
      </c>
      <c r="EB21" s="72">
        <f t="shared" si="34"/>
        <v>50.922037072933598</v>
      </c>
      <c r="EC21" s="72">
        <f t="shared" ref="EC21:FC21" si="35">EC20*$B$2</f>
        <v>0</v>
      </c>
      <c r="ED21" s="72">
        <f t="shared" si="35"/>
        <v>55.63474518247115</v>
      </c>
      <c r="EE21" s="72">
        <f t="shared" si="35"/>
        <v>9.354789690348623</v>
      </c>
      <c r="EF21" s="72">
        <f t="shared" si="35"/>
        <v>19.560569910165107</v>
      </c>
      <c r="EG21" s="72">
        <f t="shared" si="35"/>
        <v>52.524971138125942</v>
      </c>
      <c r="EH21" s="72">
        <f t="shared" si="35"/>
        <v>20.52427989802338</v>
      </c>
      <c r="EI21" s="72">
        <f t="shared" si="35"/>
        <v>13.374631988205465</v>
      </c>
      <c r="EJ21" s="72">
        <f t="shared" si="35"/>
        <v>23.643147383659464</v>
      </c>
      <c r="EK21" s="72">
        <f t="shared" si="35"/>
        <v>0</v>
      </c>
      <c r="EL21" s="72">
        <f t="shared" si="35"/>
        <v>218.41808423505088</v>
      </c>
      <c r="EM21" s="72">
        <f t="shared" si="35"/>
        <v>0</v>
      </c>
      <c r="EN21" s="72">
        <f t="shared" si="35"/>
        <v>5.3513632363918324</v>
      </c>
      <c r="EO21" s="72">
        <f t="shared" si="35"/>
        <v>57.126421600538769</v>
      </c>
      <c r="EP21" s="72">
        <f t="shared" si="35"/>
        <v>0</v>
      </c>
      <c r="EQ21" s="72">
        <f t="shared" si="35"/>
        <v>0</v>
      </c>
      <c r="ER21" s="72">
        <f t="shared" si="35"/>
        <v>82.542163590801962</v>
      </c>
      <c r="ES21" s="72">
        <f t="shared" si="35"/>
        <v>0</v>
      </c>
      <c r="ET21" s="72">
        <f t="shared" si="35"/>
        <v>16.346058910205599</v>
      </c>
      <c r="EU21" s="72">
        <f t="shared" si="35"/>
        <v>0</v>
      </c>
      <c r="EV21" s="72">
        <f t="shared" si="35"/>
        <v>0</v>
      </c>
      <c r="EW21" s="72">
        <f t="shared" si="35"/>
        <v>14.573022631853789</v>
      </c>
      <c r="EX21" s="72">
        <f t="shared" si="35"/>
        <v>0</v>
      </c>
      <c r="EY21" s="72">
        <f t="shared" si="35"/>
        <v>0</v>
      </c>
      <c r="EZ21" s="72">
        <f t="shared" si="35"/>
        <v>14.749187435085705</v>
      </c>
      <c r="FA21" s="72">
        <f t="shared" si="35"/>
        <v>0</v>
      </c>
      <c r="FB21" s="72">
        <f t="shared" si="35"/>
        <v>25.889689786683704</v>
      </c>
      <c r="FC21" s="73">
        <f t="shared" si="35"/>
        <v>0</v>
      </c>
    </row>
    <row r="22" spans="1:159" s="50" customFormat="1" ht="15" customHeight="1" x14ac:dyDescent="0.25">
      <c r="A22" s="90"/>
      <c r="B22" s="156"/>
      <c r="C22" s="117" t="s">
        <v>27</v>
      </c>
      <c r="D22" s="47"/>
      <c r="E22" s="99">
        <f t="shared" si="18"/>
        <v>4408.0000000000027</v>
      </c>
      <c r="H22" s="74">
        <f>IF(H21&gt;$B$4,H26*($B$2-$E$23-$E$24),$B$4)</f>
        <v>5</v>
      </c>
      <c r="I22" s="72">
        <f>IF(I21&gt;$B$4,I26*($B$2-$E$23-$E$24),$B$4)</f>
        <v>5</v>
      </c>
      <c r="J22" s="72">
        <f>IF(J21&gt;$B$4,J26*($B$2-$E$23-$E$24),$B$4)</f>
        <v>45.468565258125302</v>
      </c>
      <c r="K22" s="72">
        <f t="shared" ref="K22:AP22" si="36">IF(K21&gt;$B$4,K26*($B$2-$E$23-$E$24),$B$4)</f>
        <v>89.003292189614626</v>
      </c>
      <c r="L22" s="72">
        <f t="shared" si="36"/>
        <v>5</v>
      </c>
      <c r="M22" s="72">
        <f t="shared" si="36"/>
        <v>133.490145926483</v>
      </c>
      <c r="N22" s="72">
        <f t="shared" si="36"/>
        <v>54.533228490930938</v>
      </c>
      <c r="O22" s="72">
        <f t="shared" si="36"/>
        <v>5.7983264381434774</v>
      </c>
      <c r="P22" s="72">
        <f t="shared" si="36"/>
        <v>5</v>
      </c>
      <c r="Q22" s="72">
        <f t="shared" si="36"/>
        <v>53.870776292442862</v>
      </c>
      <c r="R22" s="72">
        <f t="shared" si="36"/>
        <v>5</v>
      </c>
      <c r="S22" s="72">
        <f t="shared" si="36"/>
        <v>5</v>
      </c>
      <c r="T22" s="72">
        <f t="shared" si="36"/>
        <v>5</v>
      </c>
      <c r="U22" s="72">
        <f t="shared" si="36"/>
        <v>5</v>
      </c>
      <c r="V22" s="72">
        <f t="shared" si="36"/>
        <v>169.22014952995343</v>
      </c>
      <c r="W22" s="72">
        <f t="shared" si="36"/>
        <v>28.222331332213749</v>
      </c>
      <c r="X22" s="72">
        <f t="shared" si="36"/>
        <v>65.67365178546865</v>
      </c>
      <c r="Y22" s="72">
        <f t="shared" si="36"/>
        <v>4.9276285984179653</v>
      </c>
      <c r="Z22" s="72">
        <f t="shared" si="36"/>
        <v>5</v>
      </c>
      <c r="AA22" s="72">
        <f t="shared" si="36"/>
        <v>5</v>
      </c>
      <c r="AB22" s="72">
        <f t="shared" si="36"/>
        <v>82.98920022085953</v>
      </c>
      <c r="AC22" s="72">
        <f t="shared" si="36"/>
        <v>5</v>
      </c>
      <c r="AD22" s="72">
        <f t="shared" si="36"/>
        <v>5</v>
      </c>
      <c r="AE22" s="72">
        <f t="shared" si="36"/>
        <v>614.0264383943603</v>
      </c>
      <c r="AF22" s="72">
        <f t="shared" si="36"/>
        <v>5</v>
      </c>
      <c r="AG22" s="72">
        <f t="shared" si="36"/>
        <v>5</v>
      </c>
      <c r="AH22" s="72">
        <f t="shared" si="36"/>
        <v>5</v>
      </c>
      <c r="AI22" s="72">
        <f t="shared" si="36"/>
        <v>94.409226238044837</v>
      </c>
      <c r="AJ22" s="72">
        <f t="shared" si="36"/>
        <v>5</v>
      </c>
      <c r="AK22" s="72">
        <f t="shared" si="36"/>
        <v>103.6156492693195</v>
      </c>
      <c r="AL22" s="72">
        <f t="shared" si="36"/>
        <v>5</v>
      </c>
      <c r="AM22" s="72">
        <f t="shared" si="36"/>
        <v>5</v>
      </c>
      <c r="AN22" s="72">
        <f t="shared" si="36"/>
        <v>76.88103581123724</v>
      </c>
      <c r="AO22" s="72">
        <f t="shared" si="36"/>
        <v>114.58501852021713</v>
      </c>
      <c r="AP22" s="72">
        <f t="shared" si="36"/>
        <v>5</v>
      </c>
      <c r="AQ22" s="72">
        <f t="shared" ref="AQ22:BV22" si="37">IF(AQ21&gt;$B$4,AQ26*($B$2-$E$23-$E$24),$B$4)</f>
        <v>7.5795757362990397</v>
      </c>
      <c r="AR22" s="72">
        <f t="shared" si="37"/>
        <v>5</v>
      </c>
      <c r="AS22" s="72">
        <f t="shared" si="37"/>
        <v>5</v>
      </c>
      <c r="AT22" s="72">
        <f t="shared" si="37"/>
        <v>80.30380524602883</v>
      </c>
      <c r="AU22" s="72">
        <f t="shared" si="37"/>
        <v>5</v>
      </c>
      <c r="AV22" s="72">
        <f t="shared" si="37"/>
        <v>5</v>
      </c>
      <c r="AW22" s="72">
        <f t="shared" si="37"/>
        <v>108.58174282609974</v>
      </c>
      <c r="AX22" s="72">
        <f t="shared" si="37"/>
        <v>5</v>
      </c>
      <c r="AY22" s="72">
        <f t="shared" si="37"/>
        <v>25.174554270544032</v>
      </c>
      <c r="AZ22" s="72">
        <f t="shared" si="37"/>
        <v>36.980124440375505</v>
      </c>
      <c r="BA22" s="72">
        <f t="shared" si="37"/>
        <v>136.34548051770986</v>
      </c>
      <c r="BB22" s="72">
        <f t="shared" si="37"/>
        <v>5</v>
      </c>
      <c r="BC22" s="72">
        <f t="shared" si="37"/>
        <v>15.945675826646863</v>
      </c>
      <c r="BD22" s="72">
        <f t="shared" si="37"/>
        <v>5</v>
      </c>
      <c r="BE22" s="72">
        <f t="shared" si="37"/>
        <v>5</v>
      </c>
      <c r="BF22" s="72">
        <f t="shared" si="37"/>
        <v>13.601007268257725</v>
      </c>
      <c r="BG22" s="72">
        <f t="shared" si="37"/>
        <v>79.074600693623665</v>
      </c>
      <c r="BH22" s="72">
        <f t="shared" si="37"/>
        <v>5</v>
      </c>
      <c r="BI22" s="72">
        <f t="shared" si="37"/>
        <v>5</v>
      </c>
      <c r="BJ22" s="72">
        <f t="shared" si="37"/>
        <v>5</v>
      </c>
      <c r="BK22" s="72">
        <f t="shared" si="37"/>
        <v>162.16695048082633</v>
      </c>
      <c r="BL22" s="72">
        <f t="shared" si="37"/>
        <v>5</v>
      </c>
      <c r="BM22" s="72">
        <f t="shared" si="37"/>
        <v>5</v>
      </c>
      <c r="BN22" s="72">
        <f t="shared" si="37"/>
        <v>5</v>
      </c>
      <c r="BO22" s="72">
        <f t="shared" si="37"/>
        <v>8.1810462283959282</v>
      </c>
      <c r="BP22" s="72">
        <f t="shared" si="37"/>
        <v>5</v>
      </c>
      <c r="BQ22" s="72">
        <f t="shared" si="37"/>
        <v>5</v>
      </c>
      <c r="BR22" s="72">
        <f t="shared" si="37"/>
        <v>5</v>
      </c>
      <c r="BS22" s="72">
        <f t="shared" si="37"/>
        <v>32.242724373638389</v>
      </c>
      <c r="BT22" s="72">
        <f t="shared" si="37"/>
        <v>24.497661418179504</v>
      </c>
      <c r="BU22" s="72">
        <f t="shared" si="37"/>
        <v>5</v>
      </c>
      <c r="BV22" s="72">
        <f t="shared" si="37"/>
        <v>5</v>
      </c>
      <c r="BW22" s="72">
        <f t="shared" ref="BW22" si="38">IF(BW21&gt;$B$4,BW26*($B$2-$E$23-$E$24),$B$4)</f>
        <v>5</v>
      </c>
      <c r="BX22" s="72">
        <f>IF(BX21&gt;$B$4,BX26*($B$2-$E$23-$E$24),$B$4)</f>
        <v>4.6719331444345125</v>
      </c>
      <c r="BY22" s="72">
        <f>IF(BY21&gt;$B$4,BY26*($B$2-$E$23-$E$24),$B$4)</f>
        <v>5</v>
      </c>
      <c r="BZ22" s="72">
        <f>IF(BZ21&gt;$B$4,BZ26*($B$2-$E$23-$E$24),$B$4)</f>
        <v>8.0297191899466114</v>
      </c>
      <c r="CA22" s="72">
        <f t="shared" ref="CA22:DQ22" si="39">IF(CA21&gt;$B$4,CA26*($B$2-$E$23-$E$24),$B$4)</f>
        <v>5</v>
      </c>
      <c r="CB22" s="72">
        <f t="shared" si="39"/>
        <v>5</v>
      </c>
      <c r="CC22" s="72">
        <f t="shared" si="39"/>
        <v>5</v>
      </c>
      <c r="CD22" s="72">
        <f t="shared" si="39"/>
        <v>5</v>
      </c>
      <c r="CE22" s="72">
        <f t="shared" si="39"/>
        <v>5</v>
      </c>
      <c r="CF22" s="72">
        <f t="shared" si="39"/>
        <v>5</v>
      </c>
      <c r="CG22" s="72">
        <f t="shared" si="39"/>
        <v>47.857713225765089</v>
      </c>
      <c r="CH22" s="72">
        <f t="shared" si="39"/>
        <v>47.50039224497187</v>
      </c>
      <c r="CI22" s="72">
        <f t="shared" si="39"/>
        <v>10.356196715509368</v>
      </c>
      <c r="CJ22" s="72">
        <f t="shared" si="39"/>
        <v>5</v>
      </c>
      <c r="CK22" s="72">
        <f t="shared" si="39"/>
        <v>5</v>
      </c>
      <c r="CL22" s="72">
        <f t="shared" si="39"/>
        <v>5</v>
      </c>
      <c r="CM22" s="72">
        <f t="shared" si="39"/>
        <v>56.324027543798856</v>
      </c>
      <c r="CN22" s="72">
        <f t="shared" si="39"/>
        <v>5</v>
      </c>
      <c r="CO22" s="72">
        <f t="shared" si="39"/>
        <v>5</v>
      </c>
      <c r="CP22" s="72">
        <f t="shared" si="39"/>
        <v>5</v>
      </c>
      <c r="CQ22" s="72">
        <f t="shared" si="39"/>
        <v>5</v>
      </c>
      <c r="CR22" s="72">
        <f t="shared" si="39"/>
        <v>5</v>
      </c>
      <c r="CS22" s="72">
        <f t="shared" si="39"/>
        <v>5</v>
      </c>
      <c r="CT22" s="72">
        <f t="shared" si="39"/>
        <v>37.455787801122796</v>
      </c>
      <c r="CU22" s="72">
        <f t="shared" si="39"/>
        <v>5</v>
      </c>
      <c r="CV22" s="72">
        <f t="shared" si="39"/>
        <v>5</v>
      </c>
      <c r="CW22" s="72">
        <f t="shared" si="39"/>
        <v>84.743413498758841</v>
      </c>
      <c r="CX22" s="72">
        <f t="shared" si="39"/>
        <v>5</v>
      </c>
      <c r="CY22" s="72">
        <f t="shared" si="39"/>
        <v>5</v>
      </c>
      <c r="CZ22" s="72">
        <f t="shared" si="39"/>
        <v>5</v>
      </c>
      <c r="DA22" s="72">
        <f t="shared" si="39"/>
        <v>5</v>
      </c>
      <c r="DB22" s="72">
        <f t="shared" si="39"/>
        <v>5</v>
      </c>
      <c r="DC22" s="72">
        <f t="shared" si="39"/>
        <v>13.777198806380017</v>
      </c>
      <c r="DD22" s="72">
        <f t="shared" si="39"/>
        <v>5</v>
      </c>
      <c r="DE22" s="72">
        <f t="shared" si="39"/>
        <v>23.494375271003861</v>
      </c>
      <c r="DF22" s="72">
        <f t="shared" si="39"/>
        <v>5</v>
      </c>
      <c r="DG22" s="72">
        <f t="shared" si="39"/>
        <v>5</v>
      </c>
      <c r="DH22" s="72">
        <f t="shared" si="39"/>
        <v>5</v>
      </c>
      <c r="DI22" s="72">
        <f t="shared" si="39"/>
        <v>5</v>
      </c>
      <c r="DJ22" s="72">
        <f t="shared" si="39"/>
        <v>5</v>
      </c>
      <c r="DK22" s="72">
        <f t="shared" si="39"/>
        <v>23.149339254301395</v>
      </c>
      <c r="DL22" s="72">
        <f t="shared" si="39"/>
        <v>5</v>
      </c>
      <c r="DM22" s="72">
        <f t="shared" si="39"/>
        <v>22.521193455367918</v>
      </c>
      <c r="DN22" s="72">
        <f t="shared" si="39"/>
        <v>5</v>
      </c>
      <c r="DO22" s="72">
        <f t="shared" si="39"/>
        <v>41.12680805495841</v>
      </c>
      <c r="DP22" s="72">
        <f t="shared" si="39"/>
        <v>5</v>
      </c>
      <c r="DQ22" s="72">
        <f t="shared" si="39"/>
        <v>11.332128697706846</v>
      </c>
      <c r="DR22" s="72">
        <f t="shared" ref="DR22:EB22" si="40">IF(DR21&gt;$B$4,DR26*($B$2-$E$23-$E$24),$B$4)</f>
        <v>7.0038135999678914</v>
      </c>
      <c r="DS22" s="72">
        <f t="shared" si="40"/>
        <v>5</v>
      </c>
      <c r="DT22" s="72">
        <f t="shared" si="40"/>
        <v>323.84393092327849</v>
      </c>
      <c r="DU22" s="72">
        <f t="shared" si="40"/>
        <v>5</v>
      </c>
      <c r="DV22" s="72">
        <f t="shared" si="40"/>
        <v>5</v>
      </c>
      <c r="DW22" s="72">
        <f t="shared" si="40"/>
        <v>17.182986843460093</v>
      </c>
      <c r="DX22" s="72">
        <f t="shared" si="40"/>
        <v>27.129799479883349</v>
      </c>
      <c r="DY22" s="72">
        <f t="shared" si="40"/>
        <v>53.540027703084036</v>
      </c>
      <c r="DZ22" s="72">
        <f t="shared" si="40"/>
        <v>25.884095393064616</v>
      </c>
      <c r="EA22" s="72">
        <f t="shared" si="40"/>
        <v>5</v>
      </c>
      <c r="EB22" s="72">
        <f t="shared" si="40"/>
        <v>46.294046112583978</v>
      </c>
      <c r="EC22" s="72">
        <f>IF(EC21&gt;$B$4,EC26*($B$2-$E$23-$E$24),$B$4)</f>
        <v>5</v>
      </c>
      <c r="ED22" s="72">
        <f>IF(ED21&gt;$B$4,ED26*($B$2-$E$23-$E$24),$B$4)</f>
        <v>50.578445148419938</v>
      </c>
      <c r="EE22" s="72">
        <f t="shared" ref="EE22:EL22" si="41">IF(EE21&gt;$B$4,EE26*($B$2-$E$23-$E$24),$B$4)</f>
        <v>8.5045903540397223</v>
      </c>
      <c r="EF22" s="72">
        <f t="shared" si="41"/>
        <v>17.782829938885602</v>
      </c>
      <c r="EG22" s="72">
        <f t="shared" si="41"/>
        <v>47.751299352927902</v>
      </c>
      <c r="EH22" s="72">
        <f t="shared" si="41"/>
        <v>18.658954249332364</v>
      </c>
      <c r="EI22" s="72">
        <f t="shared" si="41"/>
        <v>12.159093893160991</v>
      </c>
      <c r="EJ22" s="72">
        <f t="shared" si="41"/>
        <v>21.494367039128637</v>
      </c>
      <c r="EK22" s="72">
        <f t="shared" si="41"/>
        <v>5</v>
      </c>
      <c r="EL22" s="72">
        <f t="shared" si="41"/>
        <v>198.56740705242134</v>
      </c>
      <c r="EM22" s="72">
        <f t="shared" ref="EM22:FC22" si="42">IF(EM21&gt;$B$4,EM26*($B$2-$E$23-$E$24),$B$4)</f>
        <v>5</v>
      </c>
      <c r="EN22" s="72">
        <f t="shared" si="42"/>
        <v>4.8650107236654225</v>
      </c>
      <c r="EO22" s="72">
        <f t="shared" si="42"/>
        <v>51.934552265347939</v>
      </c>
      <c r="EP22" s="72">
        <f t="shared" si="42"/>
        <v>5</v>
      </c>
      <c r="EQ22" s="72">
        <f t="shared" si="42"/>
        <v>5</v>
      </c>
      <c r="ER22" s="72">
        <f t="shared" si="42"/>
        <v>75.040413682431208</v>
      </c>
      <c r="ES22" s="72">
        <f t="shared" si="42"/>
        <v>5</v>
      </c>
      <c r="ET22" s="72">
        <f t="shared" si="42"/>
        <v>14.860466085915709</v>
      </c>
      <c r="EU22" s="72">
        <f t="shared" si="42"/>
        <v>5</v>
      </c>
      <c r="EV22" s="72">
        <f t="shared" si="42"/>
        <v>5</v>
      </c>
      <c r="EW22" s="72">
        <f t="shared" si="42"/>
        <v>13.248570177043455</v>
      </c>
      <c r="EX22" s="72">
        <f t="shared" si="42"/>
        <v>5</v>
      </c>
      <c r="EY22" s="72">
        <f t="shared" si="42"/>
        <v>5</v>
      </c>
      <c r="EZ22" s="72">
        <f t="shared" si="42"/>
        <v>13.40872444409589</v>
      </c>
      <c r="FA22" s="72">
        <f t="shared" si="42"/>
        <v>5</v>
      </c>
      <c r="FB22" s="72">
        <f t="shared" si="42"/>
        <v>23.536735011378489</v>
      </c>
      <c r="FC22" s="73">
        <f t="shared" si="42"/>
        <v>5</v>
      </c>
    </row>
    <row r="23" spans="1:159" s="50" customFormat="1" ht="15" customHeight="1" x14ac:dyDescent="0.25">
      <c r="A23" s="90"/>
      <c r="B23" s="156"/>
      <c r="C23" s="116" t="s">
        <v>43</v>
      </c>
      <c r="D23" s="47"/>
      <c r="E23" s="99">
        <f t="shared" si="18"/>
        <v>37.821320893985316</v>
      </c>
      <c r="H23" s="74">
        <f>IF(H21&lt;=$B$4,H21, 0)</f>
        <v>0</v>
      </c>
      <c r="I23" s="72">
        <f t="shared" ref="I23:BS23" si="43">IF(I21&lt;=$B$4,I21, 0)</f>
        <v>4.3960756246241015</v>
      </c>
      <c r="J23" s="72">
        <f t="shared" si="43"/>
        <v>0</v>
      </c>
      <c r="K23" s="72">
        <f t="shared" si="43"/>
        <v>0</v>
      </c>
      <c r="L23" s="72">
        <f t="shared" si="43"/>
        <v>0</v>
      </c>
      <c r="M23" s="72">
        <f t="shared" si="43"/>
        <v>0</v>
      </c>
      <c r="N23" s="72">
        <f t="shared" si="43"/>
        <v>0</v>
      </c>
      <c r="O23" s="72">
        <f t="shared" si="43"/>
        <v>0</v>
      </c>
      <c r="P23" s="72">
        <f t="shared" si="43"/>
        <v>0</v>
      </c>
      <c r="Q23" s="72">
        <f t="shared" si="43"/>
        <v>0</v>
      </c>
      <c r="R23" s="72">
        <f t="shared" si="43"/>
        <v>0</v>
      </c>
      <c r="S23" s="72">
        <f t="shared" si="43"/>
        <v>0</v>
      </c>
      <c r="T23" s="72">
        <f t="shared" si="43"/>
        <v>4.3288964280697</v>
      </c>
      <c r="U23" s="72">
        <f t="shared" si="43"/>
        <v>0</v>
      </c>
      <c r="V23" s="72">
        <f t="shared" si="43"/>
        <v>0</v>
      </c>
      <c r="W23" s="72">
        <f t="shared" si="43"/>
        <v>0</v>
      </c>
      <c r="X23" s="72">
        <f t="shared" si="43"/>
        <v>0</v>
      </c>
      <c r="Y23" s="72">
        <f t="shared" si="43"/>
        <v>0</v>
      </c>
      <c r="Z23" s="72">
        <f t="shared" si="43"/>
        <v>0</v>
      </c>
      <c r="AA23" s="72">
        <f t="shared" si="43"/>
        <v>0</v>
      </c>
      <c r="AB23" s="72">
        <f t="shared" si="43"/>
        <v>0</v>
      </c>
      <c r="AC23" s="72">
        <f t="shared" si="43"/>
        <v>0</v>
      </c>
      <c r="AD23" s="72">
        <f t="shared" si="43"/>
        <v>0</v>
      </c>
      <c r="AE23" s="72">
        <f t="shared" si="43"/>
        <v>0</v>
      </c>
      <c r="AF23" s="72">
        <f t="shared" si="43"/>
        <v>0</v>
      </c>
      <c r="AG23" s="72">
        <f t="shared" si="43"/>
        <v>0</v>
      </c>
      <c r="AH23" s="72">
        <f t="shared" si="43"/>
        <v>0</v>
      </c>
      <c r="AI23" s="72">
        <f t="shared" si="43"/>
        <v>0</v>
      </c>
      <c r="AJ23" s="72">
        <f t="shared" si="43"/>
        <v>0.39155060023506866</v>
      </c>
      <c r="AK23" s="72">
        <f t="shared" si="43"/>
        <v>0</v>
      </c>
      <c r="AL23" s="72">
        <f t="shared" si="43"/>
        <v>0</v>
      </c>
      <c r="AM23" s="72">
        <f t="shared" si="43"/>
        <v>0</v>
      </c>
      <c r="AN23" s="72">
        <f t="shared" si="43"/>
        <v>0</v>
      </c>
      <c r="AO23" s="72">
        <f t="shared" si="43"/>
        <v>0</v>
      </c>
      <c r="AP23" s="72">
        <f t="shared" si="43"/>
        <v>0</v>
      </c>
      <c r="AQ23" s="72">
        <f t="shared" si="43"/>
        <v>0</v>
      </c>
      <c r="AR23" s="72">
        <f t="shared" si="43"/>
        <v>0</v>
      </c>
      <c r="AS23" s="72">
        <f t="shared" si="43"/>
        <v>1.4805817894818121</v>
      </c>
      <c r="AT23" s="72">
        <f t="shared" si="43"/>
        <v>0</v>
      </c>
      <c r="AU23" s="72">
        <f t="shared" si="43"/>
        <v>0</v>
      </c>
      <c r="AV23" s="72">
        <f t="shared" si="43"/>
        <v>0</v>
      </c>
      <c r="AW23" s="72">
        <f t="shared" si="43"/>
        <v>0</v>
      </c>
      <c r="AX23" s="72">
        <f t="shared" si="43"/>
        <v>0</v>
      </c>
      <c r="AY23" s="72">
        <f t="shared" si="43"/>
        <v>0</v>
      </c>
      <c r="AZ23" s="72">
        <f t="shared" si="43"/>
        <v>0</v>
      </c>
      <c r="BA23" s="72">
        <f t="shared" si="43"/>
        <v>0</v>
      </c>
      <c r="BB23" s="72">
        <f t="shared" si="43"/>
        <v>0</v>
      </c>
      <c r="BC23" s="72">
        <f t="shared" si="43"/>
        <v>0</v>
      </c>
      <c r="BD23" s="72">
        <f t="shared" si="43"/>
        <v>0.75215796939671431</v>
      </c>
      <c r="BE23" s="72">
        <f t="shared" si="43"/>
        <v>0</v>
      </c>
      <c r="BF23" s="72">
        <f t="shared" si="43"/>
        <v>0</v>
      </c>
      <c r="BG23" s="72">
        <f t="shared" si="43"/>
        <v>0</v>
      </c>
      <c r="BH23" s="72">
        <f t="shared" si="43"/>
        <v>2.752963732437899</v>
      </c>
      <c r="BI23" s="72">
        <f t="shared" si="43"/>
        <v>0</v>
      </c>
      <c r="BJ23" s="72">
        <f t="shared" si="43"/>
        <v>0</v>
      </c>
      <c r="BK23" s="72">
        <f t="shared" si="43"/>
        <v>0</v>
      </c>
      <c r="BL23" s="72">
        <f t="shared" si="43"/>
        <v>0</v>
      </c>
      <c r="BM23" s="72">
        <f t="shared" si="43"/>
        <v>0</v>
      </c>
      <c r="BN23" s="72">
        <f t="shared" si="43"/>
        <v>0</v>
      </c>
      <c r="BO23" s="72">
        <f t="shared" si="43"/>
        <v>0</v>
      </c>
      <c r="BP23" s="72">
        <f t="shared" si="43"/>
        <v>0</v>
      </c>
      <c r="BQ23" s="72">
        <f t="shared" si="43"/>
        <v>0</v>
      </c>
      <c r="BR23" s="72">
        <f t="shared" si="43"/>
        <v>3.329086178802203</v>
      </c>
      <c r="BS23" s="72">
        <f t="shared" si="43"/>
        <v>0</v>
      </c>
      <c r="BT23" s="72">
        <f t="shared" ref="BT23:EB23" si="44">IF(BT21&lt;=$B$4,BT21, 0)</f>
        <v>0</v>
      </c>
      <c r="BU23" s="72">
        <f t="shared" si="44"/>
        <v>0</v>
      </c>
      <c r="BV23" s="72">
        <f t="shared" si="44"/>
        <v>0</v>
      </c>
      <c r="BW23" s="72">
        <f t="shared" si="44"/>
        <v>0</v>
      </c>
      <c r="BX23" s="72">
        <f t="shared" si="44"/>
        <v>0</v>
      </c>
      <c r="BY23" s="72">
        <f t="shared" si="44"/>
        <v>0</v>
      </c>
      <c r="BZ23" s="72">
        <f t="shared" si="44"/>
        <v>0</v>
      </c>
      <c r="CA23" s="72">
        <f t="shared" si="44"/>
        <v>0</v>
      </c>
      <c r="CB23" s="72">
        <f t="shared" si="44"/>
        <v>0</v>
      </c>
      <c r="CC23" s="72">
        <f t="shared" si="44"/>
        <v>0</v>
      </c>
      <c r="CD23" s="72">
        <f t="shared" si="44"/>
        <v>0</v>
      </c>
      <c r="CE23" s="72">
        <f t="shared" si="44"/>
        <v>0</v>
      </c>
      <c r="CF23" s="72">
        <f t="shared" si="44"/>
        <v>4.1459052792301208</v>
      </c>
      <c r="CG23" s="72">
        <f t="shared" si="44"/>
        <v>0</v>
      </c>
      <c r="CH23" s="72">
        <f t="shared" si="44"/>
        <v>0</v>
      </c>
      <c r="CI23" s="72">
        <f t="shared" si="44"/>
        <v>0</v>
      </c>
      <c r="CJ23" s="72">
        <f t="shared" si="44"/>
        <v>0</v>
      </c>
      <c r="CK23" s="72">
        <f t="shared" si="44"/>
        <v>0</v>
      </c>
      <c r="CL23" s="72">
        <f t="shared" si="44"/>
        <v>0</v>
      </c>
      <c r="CM23" s="72">
        <f t="shared" si="44"/>
        <v>0</v>
      </c>
      <c r="CN23" s="72">
        <f t="shared" si="44"/>
        <v>0</v>
      </c>
      <c r="CO23" s="72">
        <f t="shared" si="44"/>
        <v>0</v>
      </c>
      <c r="CP23" s="72">
        <f t="shared" si="44"/>
        <v>0</v>
      </c>
      <c r="CQ23" s="72">
        <f t="shared" si="44"/>
        <v>0</v>
      </c>
      <c r="CR23" s="72">
        <f t="shared" si="44"/>
        <v>0</v>
      </c>
      <c r="CS23" s="72">
        <f t="shared" si="44"/>
        <v>0</v>
      </c>
      <c r="CT23" s="72">
        <f t="shared" si="44"/>
        <v>0</v>
      </c>
      <c r="CU23" s="72">
        <f t="shared" si="44"/>
        <v>0</v>
      </c>
      <c r="CV23" s="72">
        <f t="shared" si="44"/>
        <v>0</v>
      </c>
      <c r="CW23" s="72">
        <f t="shared" si="44"/>
        <v>0</v>
      </c>
      <c r="CX23" s="72">
        <f t="shared" si="44"/>
        <v>0</v>
      </c>
      <c r="CY23" s="72">
        <f t="shared" si="44"/>
        <v>0</v>
      </c>
      <c r="CZ23" s="72">
        <f t="shared" si="44"/>
        <v>4.7965168344536311</v>
      </c>
      <c r="DA23" s="72">
        <f t="shared" si="44"/>
        <v>0</v>
      </c>
      <c r="DB23" s="72">
        <f t="shared" si="44"/>
        <v>0</v>
      </c>
      <c r="DC23" s="72">
        <f t="shared" si="44"/>
        <v>0</v>
      </c>
      <c r="DD23" s="72">
        <f t="shared" si="44"/>
        <v>0</v>
      </c>
      <c r="DE23" s="72">
        <f t="shared" si="44"/>
        <v>0</v>
      </c>
      <c r="DF23" s="72">
        <f t="shared" si="44"/>
        <v>0</v>
      </c>
      <c r="DG23" s="72">
        <f t="shared" si="44"/>
        <v>0</v>
      </c>
      <c r="DH23" s="72">
        <f t="shared" si="44"/>
        <v>0</v>
      </c>
      <c r="DI23" s="72">
        <f t="shared" si="44"/>
        <v>0</v>
      </c>
      <c r="DJ23" s="72">
        <f t="shared" si="44"/>
        <v>0</v>
      </c>
      <c r="DK23" s="72">
        <f t="shared" si="44"/>
        <v>0</v>
      </c>
      <c r="DL23" s="72">
        <f t="shared" si="44"/>
        <v>0</v>
      </c>
      <c r="DM23" s="72">
        <f t="shared" si="44"/>
        <v>0</v>
      </c>
      <c r="DN23" s="72">
        <f t="shared" si="44"/>
        <v>0</v>
      </c>
      <c r="DO23" s="72">
        <f t="shared" si="44"/>
        <v>0</v>
      </c>
      <c r="DP23" s="72">
        <f t="shared" si="44"/>
        <v>1.933310524144729</v>
      </c>
      <c r="DQ23" s="72">
        <f t="shared" si="44"/>
        <v>0</v>
      </c>
      <c r="DR23" s="72">
        <f t="shared" si="44"/>
        <v>0</v>
      </c>
      <c r="DS23" s="72">
        <f t="shared" si="44"/>
        <v>4.8523149891554072</v>
      </c>
      <c r="DT23" s="72">
        <f t="shared" si="44"/>
        <v>0</v>
      </c>
      <c r="DU23" s="72">
        <f t="shared" si="44"/>
        <v>0</v>
      </c>
      <c r="DV23" s="72">
        <f t="shared" si="44"/>
        <v>1.4014654505638036</v>
      </c>
      <c r="DW23" s="72">
        <f t="shared" si="44"/>
        <v>0</v>
      </c>
      <c r="DX23" s="72">
        <f t="shared" si="44"/>
        <v>0</v>
      </c>
      <c r="DY23" s="72">
        <f t="shared" si="44"/>
        <v>0</v>
      </c>
      <c r="DZ23" s="72">
        <f t="shared" si="44"/>
        <v>0</v>
      </c>
      <c r="EA23" s="72">
        <f t="shared" si="44"/>
        <v>3.2604954933901262</v>
      </c>
      <c r="EB23" s="72">
        <f t="shared" si="44"/>
        <v>0</v>
      </c>
      <c r="EC23" s="72">
        <f t="shared" ref="EC23:FC23" si="45">IF(EC21&lt;=$B$4,EC21, 0)</f>
        <v>0</v>
      </c>
      <c r="ED23" s="72">
        <f t="shared" si="45"/>
        <v>0</v>
      </c>
      <c r="EE23" s="72">
        <f t="shared" si="45"/>
        <v>0</v>
      </c>
      <c r="EF23" s="72">
        <f t="shared" si="45"/>
        <v>0</v>
      </c>
      <c r="EG23" s="72">
        <f t="shared" si="45"/>
        <v>0</v>
      </c>
      <c r="EH23" s="72">
        <f t="shared" si="45"/>
        <v>0</v>
      </c>
      <c r="EI23" s="72">
        <f t="shared" si="45"/>
        <v>0</v>
      </c>
      <c r="EJ23" s="72">
        <f t="shared" si="45"/>
        <v>0</v>
      </c>
      <c r="EK23" s="72">
        <f t="shared" si="45"/>
        <v>0</v>
      </c>
      <c r="EL23" s="72">
        <f t="shared" si="45"/>
        <v>0</v>
      </c>
      <c r="EM23" s="72">
        <f t="shared" si="45"/>
        <v>0</v>
      </c>
      <c r="EN23" s="72">
        <f t="shared" si="45"/>
        <v>0</v>
      </c>
      <c r="EO23" s="72">
        <f t="shared" si="45"/>
        <v>0</v>
      </c>
      <c r="EP23" s="72">
        <f t="shared" si="45"/>
        <v>0</v>
      </c>
      <c r="EQ23" s="72">
        <f t="shared" si="45"/>
        <v>0</v>
      </c>
      <c r="ER23" s="72">
        <f t="shared" si="45"/>
        <v>0</v>
      </c>
      <c r="ES23" s="72">
        <f t="shared" si="45"/>
        <v>0</v>
      </c>
      <c r="ET23" s="72">
        <f t="shared" si="45"/>
        <v>0</v>
      </c>
      <c r="EU23" s="72">
        <f t="shared" si="45"/>
        <v>0</v>
      </c>
      <c r="EV23" s="72">
        <f t="shared" si="45"/>
        <v>0</v>
      </c>
      <c r="EW23" s="72">
        <f t="shared" si="45"/>
        <v>0</v>
      </c>
      <c r="EX23" s="72">
        <f t="shared" si="45"/>
        <v>0</v>
      </c>
      <c r="EY23" s="72">
        <f t="shared" si="45"/>
        <v>0</v>
      </c>
      <c r="EZ23" s="72">
        <f t="shared" si="45"/>
        <v>0</v>
      </c>
      <c r="FA23" s="72">
        <f t="shared" si="45"/>
        <v>0</v>
      </c>
      <c r="FB23" s="72">
        <f t="shared" si="45"/>
        <v>0</v>
      </c>
      <c r="FC23" s="73">
        <f t="shared" si="45"/>
        <v>0</v>
      </c>
    </row>
    <row r="24" spans="1:159" s="50" customFormat="1" ht="15" customHeight="1" x14ac:dyDescent="0.25">
      <c r="A24" s="90"/>
      <c r="B24" s="156"/>
      <c r="C24" s="116" t="s">
        <v>44</v>
      </c>
      <c r="D24" s="47"/>
      <c r="E24" s="99">
        <f t="shared" si="18"/>
        <v>397.17867910601467</v>
      </c>
      <c r="H24" s="74">
        <f>MAX($B$4-H21,0)</f>
        <v>5</v>
      </c>
      <c r="I24" s="72">
        <f t="shared" ref="I24:BS24" si="46">MAX($B$4-I21,0)</f>
        <v>0.60392437537589849</v>
      </c>
      <c r="J24" s="72">
        <f t="shared" si="46"/>
        <v>0</v>
      </c>
      <c r="K24" s="72">
        <f t="shared" si="46"/>
        <v>0</v>
      </c>
      <c r="L24" s="72">
        <f t="shared" si="46"/>
        <v>5</v>
      </c>
      <c r="M24" s="72">
        <f t="shared" si="46"/>
        <v>0</v>
      </c>
      <c r="N24" s="72">
        <f t="shared" si="46"/>
        <v>0</v>
      </c>
      <c r="O24" s="72">
        <f t="shared" si="46"/>
        <v>0</v>
      </c>
      <c r="P24" s="72">
        <f t="shared" si="46"/>
        <v>5</v>
      </c>
      <c r="Q24" s="72">
        <f t="shared" si="46"/>
        <v>0</v>
      </c>
      <c r="R24" s="72">
        <f t="shared" si="46"/>
        <v>5</v>
      </c>
      <c r="S24" s="72">
        <f t="shared" si="46"/>
        <v>5</v>
      </c>
      <c r="T24" s="72">
        <f t="shared" si="46"/>
        <v>0.67110357193030001</v>
      </c>
      <c r="U24" s="72">
        <f t="shared" si="46"/>
        <v>5</v>
      </c>
      <c r="V24" s="72">
        <f t="shared" si="46"/>
        <v>0</v>
      </c>
      <c r="W24" s="72">
        <f t="shared" si="46"/>
        <v>0</v>
      </c>
      <c r="X24" s="72">
        <f t="shared" si="46"/>
        <v>0</v>
      </c>
      <c r="Y24" s="72">
        <f t="shared" si="46"/>
        <v>0</v>
      </c>
      <c r="Z24" s="72">
        <f t="shared" si="46"/>
        <v>5</v>
      </c>
      <c r="AA24" s="72">
        <f t="shared" si="46"/>
        <v>5</v>
      </c>
      <c r="AB24" s="72">
        <f t="shared" si="46"/>
        <v>0</v>
      </c>
      <c r="AC24" s="72">
        <f t="shared" si="46"/>
        <v>5</v>
      </c>
      <c r="AD24" s="72">
        <f t="shared" si="46"/>
        <v>5</v>
      </c>
      <c r="AE24" s="72">
        <f t="shared" si="46"/>
        <v>0</v>
      </c>
      <c r="AF24" s="72">
        <f t="shared" si="46"/>
        <v>5</v>
      </c>
      <c r="AG24" s="72">
        <f t="shared" si="46"/>
        <v>5</v>
      </c>
      <c r="AH24" s="72">
        <f t="shared" si="46"/>
        <v>5</v>
      </c>
      <c r="AI24" s="72">
        <f t="shared" si="46"/>
        <v>0</v>
      </c>
      <c r="AJ24" s="72">
        <f t="shared" si="46"/>
        <v>4.6084493997649316</v>
      </c>
      <c r="AK24" s="72">
        <f t="shared" si="46"/>
        <v>0</v>
      </c>
      <c r="AL24" s="72">
        <f t="shared" si="46"/>
        <v>5</v>
      </c>
      <c r="AM24" s="72">
        <f t="shared" si="46"/>
        <v>5</v>
      </c>
      <c r="AN24" s="72">
        <f t="shared" si="46"/>
        <v>0</v>
      </c>
      <c r="AO24" s="72">
        <f t="shared" si="46"/>
        <v>0</v>
      </c>
      <c r="AP24" s="72">
        <f t="shared" si="46"/>
        <v>5</v>
      </c>
      <c r="AQ24" s="72">
        <f t="shared" si="46"/>
        <v>0</v>
      </c>
      <c r="AR24" s="72">
        <f t="shared" si="46"/>
        <v>5</v>
      </c>
      <c r="AS24" s="72">
        <f t="shared" si="46"/>
        <v>3.5194182105181877</v>
      </c>
      <c r="AT24" s="72">
        <f t="shared" si="46"/>
        <v>0</v>
      </c>
      <c r="AU24" s="72">
        <f t="shared" si="46"/>
        <v>5</v>
      </c>
      <c r="AV24" s="72">
        <f t="shared" si="46"/>
        <v>5</v>
      </c>
      <c r="AW24" s="72">
        <f t="shared" si="46"/>
        <v>0</v>
      </c>
      <c r="AX24" s="72">
        <f t="shared" si="46"/>
        <v>5</v>
      </c>
      <c r="AY24" s="72">
        <f t="shared" si="46"/>
        <v>0</v>
      </c>
      <c r="AZ24" s="72">
        <f t="shared" si="46"/>
        <v>0</v>
      </c>
      <c r="BA24" s="72">
        <f t="shared" si="46"/>
        <v>0</v>
      </c>
      <c r="BB24" s="72">
        <f t="shared" si="46"/>
        <v>5</v>
      </c>
      <c r="BC24" s="72">
        <f t="shared" si="46"/>
        <v>0</v>
      </c>
      <c r="BD24" s="72">
        <f t="shared" si="46"/>
        <v>4.2478420306032856</v>
      </c>
      <c r="BE24" s="72">
        <f t="shared" si="46"/>
        <v>5</v>
      </c>
      <c r="BF24" s="72">
        <f t="shared" si="46"/>
        <v>0</v>
      </c>
      <c r="BG24" s="72">
        <f t="shared" si="46"/>
        <v>0</v>
      </c>
      <c r="BH24" s="72">
        <f t="shared" si="46"/>
        <v>2.247036267562101</v>
      </c>
      <c r="BI24" s="72">
        <f t="shared" si="46"/>
        <v>5</v>
      </c>
      <c r="BJ24" s="72">
        <f t="shared" si="46"/>
        <v>5</v>
      </c>
      <c r="BK24" s="72">
        <f t="shared" si="46"/>
        <v>0</v>
      </c>
      <c r="BL24" s="72">
        <f t="shared" si="46"/>
        <v>5</v>
      </c>
      <c r="BM24" s="72">
        <f t="shared" si="46"/>
        <v>5</v>
      </c>
      <c r="BN24" s="72">
        <f t="shared" si="46"/>
        <v>5</v>
      </c>
      <c r="BO24" s="72">
        <f t="shared" si="46"/>
        <v>0</v>
      </c>
      <c r="BP24" s="72">
        <f t="shared" si="46"/>
        <v>5</v>
      </c>
      <c r="BQ24" s="72">
        <f t="shared" si="46"/>
        <v>5</v>
      </c>
      <c r="BR24" s="72">
        <f t="shared" si="46"/>
        <v>1.670913821197797</v>
      </c>
      <c r="BS24" s="72">
        <f t="shared" si="46"/>
        <v>0</v>
      </c>
      <c r="BT24" s="72">
        <f t="shared" ref="BT24:EB24" si="47">MAX($B$4-BT21,0)</f>
        <v>0</v>
      </c>
      <c r="BU24" s="72">
        <f t="shared" si="47"/>
        <v>5</v>
      </c>
      <c r="BV24" s="72">
        <f t="shared" si="47"/>
        <v>5</v>
      </c>
      <c r="BW24" s="72">
        <f t="shared" si="47"/>
        <v>5</v>
      </c>
      <c r="BX24" s="72">
        <f t="shared" si="47"/>
        <v>0</v>
      </c>
      <c r="BY24" s="72">
        <f t="shared" si="47"/>
        <v>5</v>
      </c>
      <c r="BZ24" s="72">
        <f t="shared" si="47"/>
        <v>0</v>
      </c>
      <c r="CA24" s="72">
        <f t="shared" si="47"/>
        <v>5</v>
      </c>
      <c r="CB24" s="72">
        <f t="shared" si="47"/>
        <v>5</v>
      </c>
      <c r="CC24" s="72">
        <f t="shared" si="47"/>
        <v>5</v>
      </c>
      <c r="CD24" s="72">
        <f t="shared" si="47"/>
        <v>5</v>
      </c>
      <c r="CE24" s="72">
        <f t="shared" si="47"/>
        <v>5</v>
      </c>
      <c r="CF24" s="72">
        <f t="shared" si="47"/>
        <v>0.85409472076987925</v>
      </c>
      <c r="CG24" s="72">
        <f t="shared" si="47"/>
        <v>0</v>
      </c>
      <c r="CH24" s="72">
        <f t="shared" si="47"/>
        <v>0</v>
      </c>
      <c r="CI24" s="72">
        <f t="shared" si="47"/>
        <v>0</v>
      </c>
      <c r="CJ24" s="72">
        <f t="shared" si="47"/>
        <v>5</v>
      </c>
      <c r="CK24" s="72">
        <f t="shared" si="47"/>
        <v>5</v>
      </c>
      <c r="CL24" s="72">
        <f t="shared" si="47"/>
        <v>5</v>
      </c>
      <c r="CM24" s="72">
        <f t="shared" si="47"/>
        <v>0</v>
      </c>
      <c r="CN24" s="72">
        <f t="shared" si="47"/>
        <v>5</v>
      </c>
      <c r="CO24" s="72">
        <f t="shared" si="47"/>
        <v>5</v>
      </c>
      <c r="CP24" s="72">
        <f t="shared" si="47"/>
        <v>5</v>
      </c>
      <c r="CQ24" s="72">
        <f t="shared" si="47"/>
        <v>5</v>
      </c>
      <c r="CR24" s="72">
        <f t="shared" si="47"/>
        <v>5</v>
      </c>
      <c r="CS24" s="72">
        <f t="shared" si="47"/>
        <v>5</v>
      </c>
      <c r="CT24" s="72">
        <f t="shared" si="47"/>
        <v>0</v>
      </c>
      <c r="CU24" s="72">
        <f t="shared" si="47"/>
        <v>5</v>
      </c>
      <c r="CV24" s="72">
        <f t="shared" si="47"/>
        <v>5</v>
      </c>
      <c r="CW24" s="72">
        <f t="shared" si="47"/>
        <v>0</v>
      </c>
      <c r="CX24" s="72">
        <f t="shared" si="47"/>
        <v>5</v>
      </c>
      <c r="CY24" s="72">
        <f t="shared" si="47"/>
        <v>5</v>
      </c>
      <c r="CZ24" s="72">
        <f t="shared" si="47"/>
        <v>0.20348316554636892</v>
      </c>
      <c r="DA24" s="72">
        <f t="shared" si="47"/>
        <v>5</v>
      </c>
      <c r="DB24" s="72">
        <f t="shared" si="47"/>
        <v>5</v>
      </c>
      <c r="DC24" s="72">
        <f t="shared" si="47"/>
        <v>0</v>
      </c>
      <c r="DD24" s="72">
        <f t="shared" si="47"/>
        <v>5</v>
      </c>
      <c r="DE24" s="72">
        <f t="shared" si="47"/>
        <v>0</v>
      </c>
      <c r="DF24" s="72">
        <f t="shared" si="47"/>
        <v>5</v>
      </c>
      <c r="DG24" s="72">
        <f t="shared" si="47"/>
        <v>5</v>
      </c>
      <c r="DH24" s="72">
        <f t="shared" si="47"/>
        <v>5</v>
      </c>
      <c r="DI24" s="72">
        <f t="shared" si="47"/>
        <v>5</v>
      </c>
      <c r="DJ24" s="72">
        <f t="shared" si="47"/>
        <v>5</v>
      </c>
      <c r="DK24" s="72">
        <f t="shared" si="47"/>
        <v>0</v>
      </c>
      <c r="DL24" s="72">
        <f t="shared" si="47"/>
        <v>5</v>
      </c>
      <c r="DM24" s="72">
        <f t="shared" si="47"/>
        <v>0</v>
      </c>
      <c r="DN24" s="72">
        <f t="shared" si="47"/>
        <v>5</v>
      </c>
      <c r="DO24" s="72">
        <f t="shared" si="47"/>
        <v>0</v>
      </c>
      <c r="DP24" s="72">
        <f t="shared" si="47"/>
        <v>3.066689475855271</v>
      </c>
      <c r="DQ24" s="72">
        <f t="shared" si="47"/>
        <v>0</v>
      </c>
      <c r="DR24" s="72">
        <f t="shared" si="47"/>
        <v>0</v>
      </c>
      <c r="DS24" s="72">
        <f t="shared" si="47"/>
        <v>0.14768501084459285</v>
      </c>
      <c r="DT24" s="72">
        <f t="shared" si="47"/>
        <v>0</v>
      </c>
      <c r="DU24" s="72">
        <f t="shared" si="47"/>
        <v>5</v>
      </c>
      <c r="DV24" s="72">
        <f t="shared" si="47"/>
        <v>3.5985345494361964</v>
      </c>
      <c r="DW24" s="72">
        <f t="shared" si="47"/>
        <v>0</v>
      </c>
      <c r="DX24" s="72">
        <f t="shared" si="47"/>
        <v>0</v>
      </c>
      <c r="DY24" s="72">
        <f t="shared" si="47"/>
        <v>0</v>
      </c>
      <c r="DZ24" s="72">
        <f t="shared" si="47"/>
        <v>0</v>
      </c>
      <c r="EA24" s="72">
        <f t="shared" si="47"/>
        <v>1.7395045066098738</v>
      </c>
      <c r="EB24" s="72">
        <f t="shared" si="47"/>
        <v>0</v>
      </c>
      <c r="EC24" s="72">
        <f t="shared" ref="EC24:FC24" si="48">MAX($B$4-EC21,0)</f>
        <v>5</v>
      </c>
      <c r="ED24" s="72">
        <f t="shared" si="48"/>
        <v>0</v>
      </c>
      <c r="EE24" s="72">
        <f t="shared" si="48"/>
        <v>0</v>
      </c>
      <c r="EF24" s="72">
        <f t="shared" si="48"/>
        <v>0</v>
      </c>
      <c r="EG24" s="72">
        <f t="shared" si="48"/>
        <v>0</v>
      </c>
      <c r="EH24" s="72">
        <f t="shared" si="48"/>
        <v>0</v>
      </c>
      <c r="EI24" s="72">
        <f t="shared" si="48"/>
        <v>0</v>
      </c>
      <c r="EJ24" s="72">
        <f t="shared" si="48"/>
        <v>0</v>
      </c>
      <c r="EK24" s="72">
        <f t="shared" si="48"/>
        <v>5</v>
      </c>
      <c r="EL24" s="72">
        <f t="shared" si="48"/>
        <v>0</v>
      </c>
      <c r="EM24" s="72">
        <f t="shared" si="48"/>
        <v>5</v>
      </c>
      <c r="EN24" s="72">
        <f t="shared" si="48"/>
        <v>0</v>
      </c>
      <c r="EO24" s="72">
        <f t="shared" si="48"/>
        <v>0</v>
      </c>
      <c r="EP24" s="72">
        <f t="shared" si="48"/>
        <v>5</v>
      </c>
      <c r="EQ24" s="72">
        <f t="shared" si="48"/>
        <v>5</v>
      </c>
      <c r="ER24" s="72">
        <f t="shared" si="48"/>
        <v>0</v>
      </c>
      <c r="ES24" s="72">
        <f t="shared" si="48"/>
        <v>5</v>
      </c>
      <c r="ET24" s="72">
        <f t="shared" si="48"/>
        <v>0</v>
      </c>
      <c r="EU24" s="72">
        <f t="shared" si="48"/>
        <v>5</v>
      </c>
      <c r="EV24" s="72">
        <f t="shared" si="48"/>
        <v>5</v>
      </c>
      <c r="EW24" s="72">
        <f t="shared" si="48"/>
        <v>0</v>
      </c>
      <c r="EX24" s="72">
        <f t="shared" si="48"/>
        <v>5</v>
      </c>
      <c r="EY24" s="72">
        <f t="shared" si="48"/>
        <v>5</v>
      </c>
      <c r="EZ24" s="72">
        <f t="shared" si="48"/>
        <v>0</v>
      </c>
      <c r="FA24" s="72">
        <f t="shared" si="48"/>
        <v>5</v>
      </c>
      <c r="FB24" s="72">
        <f t="shared" si="48"/>
        <v>0</v>
      </c>
      <c r="FC24" s="73">
        <f t="shared" si="48"/>
        <v>5</v>
      </c>
    </row>
    <row r="25" spans="1:159" s="50" customFormat="1" ht="15" customHeight="1" x14ac:dyDescent="0.25">
      <c r="A25" s="90"/>
      <c r="B25" s="156"/>
      <c r="C25" s="116" t="s">
        <v>31</v>
      </c>
      <c r="D25" s="47"/>
      <c r="E25" s="61">
        <f t="shared" si="18"/>
        <v>10140644.239029128</v>
      </c>
      <c r="H25" s="97">
        <f>IF(H21&gt;$B$4,H19,0)</f>
        <v>0</v>
      </c>
      <c r="I25" s="98">
        <f>IF(I21&gt;$B$4,I19,0)</f>
        <v>0</v>
      </c>
      <c r="J25" s="98">
        <f t="shared" ref="J25:BS25" si="49">IF(J21&gt;$B$4,J19,0)</f>
        <v>116053.49719147453</v>
      </c>
      <c r="K25" s="98">
        <f t="shared" si="49"/>
        <v>227171.08537559572</v>
      </c>
      <c r="L25" s="98">
        <f t="shared" si="49"/>
        <v>0</v>
      </c>
      <c r="M25" s="98">
        <f t="shared" si="49"/>
        <v>340718.87220149697</v>
      </c>
      <c r="N25" s="98">
        <f t="shared" si="49"/>
        <v>139190.05017171355</v>
      </c>
      <c r="O25" s="98">
        <f t="shared" si="49"/>
        <v>14799.58862093379</v>
      </c>
      <c r="P25" s="98">
        <f t="shared" si="49"/>
        <v>0</v>
      </c>
      <c r="Q25" s="98">
        <f t="shared" si="49"/>
        <v>137499.21401006484</v>
      </c>
      <c r="R25" s="98">
        <f t="shared" si="49"/>
        <v>0</v>
      </c>
      <c r="S25" s="98">
        <f t="shared" si="49"/>
        <v>0</v>
      </c>
      <c r="T25" s="98">
        <f t="shared" si="49"/>
        <v>0</v>
      </c>
      <c r="U25" s="98">
        <f t="shared" si="49"/>
        <v>0</v>
      </c>
      <c r="V25" s="98">
        <f t="shared" si="49"/>
        <v>431915.76502858545</v>
      </c>
      <c r="W25" s="98">
        <f t="shared" si="49"/>
        <v>72034.387524788472</v>
      </c>
      <c r="X25" s="98">
        <f t="shared" si="49"/>
        <v>167624.75173277568</v>
      </c>
      <c r="Y25" s="98">
        <f t="shared" si="49"/>
        <v>12577.228431568667</v>
      </c>
      <c r="Z25" s="98">
        <f t="shared" si="49"/>
        <v>0</v>
      </c>
      <c r="AA25" s="98">
        <f t="shared" si="49"/>
        <v>0</v>
      </c>
      <c r="AB25" s="98">
        <f t="shared" si="49"/>
        <v>211820.77903883564</v>
      </c>
      <c r="AC25" s="98">
        <f t="shared" si="49"/>
        <v>0</v>
      </c>
      <c r="AD25" s="98">
        <f t="shared" si="49"/>
        <v>0</v>
      </c>
      <c r="AE25" s="98">
        <f t="shared" si="49"/>
        <v>1567234.7508470537</v>
      </c>
      <c r="AF25" s="98">
        <f t="shared" si="49"/>
        <v>0</v>
      </c>
      <c r="AG25" s="98">
        <f t="shared" si="49"/>
        <v>0</v>
      </c>
      <c r="AH25" s="98">
        <f t="shared" si="49"/>
        <v>0</v>
      </c>
      <c r="AI25" s="98">
        <f t="shared" si="49"/>
        <v>240969.13570652582</v>
      </c>
      <c r="AJ25" s="98">
        <f t="shared" si="49"/>
        <v>0</v>
      </c>
      <c r="AK25" s="98">
        <f t="shared" si="49"/>
        <v>264467.51493485714</v>
      </c>
      <c r="AL25" s="98">
        <f t="shared" si="49"/>
        <v>0</v>
      </c>
      <c r="AM25" s="98">
        <f t="shared" si="49"/>
        <v>0</v>
      </c>
      <c r="AN25" s="98">
        <f t="shared" si="49"/>
        <v>196230.36317387741</v>
      </c>
      <c r="AO25" s="98">
        <f t="shared" si="49"/>
        <v>292465.61991847114</v>
      </c>
      <c r="AP25" s="98">
        <f t="shared" si="49"/>
        <v>0</v>
      </c>
      <c r="AQ25" s="98">
        <f t="shared" si="49"/>
        <v>19346.030965161295</v>
      </c>
      <c r="AR25" s="98">
        <f t="shared" si="49"/>
        <v>0</v>
      </c>
      <c r="AS25" s="98">
        <f t="shared" si="49"/>
        <v>0</v>
      </c>
      <c r="AT25" s="98">
        <f t="shared" si="49"/>
        <v>204966.60459105443</v>
      </c>
      <c r="AU25" s="98">
        <f t="shared" si="49"/>
        <v>0</v>
      </c>
      <c r="AV25" s="98">
        <f t="shared" si="49"/>
        <v>0</v>
      </c>
      <c r="AW25" s="98">
        <f t="shared" si="49"/>
        <v>277142.92092958238</v>
      </c>
      <c r="AX25" s="98">
        <f t="shared" si="49"/>
        <v>0</v>
      </c>
      <c r="AY25" s="98">
        <f t="shared" si="49"/>
        <v>64255.272774658566</v>
      </c>
      <c r="AZ25" s="98">
        <f t="shared" si="49"/>
        <v>94387.688362666537</v>
      </c>
      <c r="BA25" s="98">
        <f t="shared" si="49"/>
        <v>348006.79877411848</v>
      </c>
      <c r="BB25" s="98">
        <f t="shared" si="49"/>
        <v>0</v>
      </c>
      <c r="BC25" s="98">
        <f t="shared" si="49"/>
        <v>40699.578582661095</v>
      </c>
      <c r="BD25" s="98">
        <f t="shared" si="49"/>
        <v>0</v>
      </c>
      <c r="BE25" s="98">
        <f t="shared" si="49"/>
        <v>0</v>
      </c>
      <c r="BF25" s="98">
        <f t="shared" si="49"/>
        <v>34715.070727372513</v>
      </c>
      <c r="BG25" s="98">
        <f t="shared" si="49"/>
        <v>201829.19556439051</v>
      </c>
      <c r="BH25" s="98">
        <f t="shared" si="49"/>
        <v>0</v>
      </c>
      <c r="BI25" s="98">
        <f t="shared" si="49"/>
        <v>0</v>
      </c>
      <c r="BJ25" s="98">
        <f t="shared" si="49"/>
        <v>0</v>
      </c>
      <c r="BK25" s="98">
        <f t="shared" si="49"/>
        <v>413913.25249290548</v>
      </c>
      <c r="BL25" s="98">
        <f t="shared" si="49"/>
        <v>0</v>
      </c>
      <c r="BM25" s="98">
        <f t="shared" si="49"/>
        <v>0</v>
      </c>
      <c r="BN25" s="98">
        <f t="shared" si="49"/>
        <v>0</v>
      </c>
      <c r="BO25" s="98">
        <f t="shared" si="49"/>
        <v>20881.218048128401</v>
      </c>
      <c r="BP25" s="98">
        <f t="shared" si="49"/>
        <v>0</v>
      </c>
      <c r="BQ25" s="98">
        <f t="shared" si="49"/>
        <v>0</v>
      </c>
      <c r="BR25" s="98">
        <f t="shared" si="49"/>
        <v>0</v>
      </c>
      <c r="BS25" s="98">
        <f t="shared" si="49"/>
        <v>82295.997274135472</v>
      </c>
      <c r="BT25" s="98">
        <f t="shared" ref="BT25:EB25" si="50">IF(BT21&gt;$B$4,BT19,0)</f>
        <v>62527.578436936354</v>
      </c>
      <c r="BU25" s="98">
        <f t="shared" si="50"/>
        <v>0</v>
      </c>
      <c r="BV25" s="98">
        <f t="shared" si="50"/>
        <v>0</v>
      </c>
      <c r="BW25" s="98">
        <f t="shared" si="50"/>
        <v>0</v>
      </c>
      <c r="BX25" s="98">
        <f t="shared" si="50"/>
        <v>11924.593990999014</v>
      </c>
      <c r="BY25" s="98">
        <f t="shared" si="50"/>
        <v>0</v>
      </c>
      <c r="BZ25" s="98">
        <f t="shared" si="50"/>
        <v>20494.972475347025</v>
      </c>
      <c r="CA25" s="98">
        <f t="shared" si="50"/>
        <v>0</v>
      </c>
      <c r="CB25" s="98">
        <f t="shared" si="50"/>
        <v>0</v>
      </c>
      <c r="CC25" s="98">
        <f t="shared" si="50"/>
        <v>0</v>
      </c>
      <c r="CD25" s="98">
        <f t="shared" si="50"/>
        <v>0</v>
      </c>
      <c r="CE25" s="98">
        <f t="shared" si="50"/>
        <v>0</v>
      </c>
      <c r="CF25" s="98">
        <f t="shared" si="50"/>
        <v>0</v>
      </c>
      <c r="CG25" s="98">
        <f t="shared" si="50"/>
        <v>122151.53383235913</v>
      </c>
      <c r="CH25" s="98">
        <f t="shared" si="50"/>
        <v>121239.51144490256</v>
      </c>
      <c r="CI25" s="98">
        <f t="shared" si="50"/>
        <v>26433.049725996087</v>
      </c>
      <c r="CJ25" s="98">
        <f t="shared" si="50"/>
        <v>0</v>
      </c>
      <c r="CK25" s="98">
        <f t="shared" si="50"/>
        <v>0</v>
      </c>
      <c r="CL25" s="98">
        <f t="shared" si="50"/>
        <v>0</v>
      </c>
      <c r="CM25" s="98">
        <f t="shared" si="50"/>
        <v>143760.86721141249</v>
      </c>
      <c r="CN25" s="98">
        <f t="shared" si="50"/>
        <v>0</v>
      </c>
      <c r="CO25" s="98">
        <f t="shared" si="50"/>
        <v>0</v>
      </c>
      <c r="CP25" s="98">
        <f t="shared" si="50"/>
        <v>0</v>
      </c>
      <c r="CQ25" s="98">
        <f t="shared" si="50"/>
        <v>0</v>
      </c>
      <c r="CR25" s="98">
        <f t="shared" si="50"/>
        <v>0</v>
      </c>
      <c r="CS25" s="98">
        <f t="shared" si="50"/>
        <v>0</v>
      </c>
      <c r="CT25" s="98">
        <f t="shared" si="50"/>
        <v>95601.76662062759</v>
      </c>
      <c r="CU25" s="98">
        <f t="shared" si="50"/>
        <v>0</v>
      </c>
      <c r="CV25" s="98">
        <f t="shared" si="50"/>
        <v>0</v>
      </c>
      <c r="CW25" s="98">
        <f t="shared" si="50"/>
        <v>216298.21492369799</v>
      </c>
      <c r="CX25" s="98">
        <f t="shared" si="50"/>
        <v>0</v>
      </c>
      <c r="CY25" s="98">
        <f t="shared" si="50"/>
        <v>0</v>
      </c>
      <c r="CZ25" s="98">
        <f t="shared" si="50"/>
        <v>0</v>
      </c>
      <c r="DA25" s="98">
        <f t="shared" si="50"/>
        <v>0</v>
      </c>
      <c r="DB25" s="98">
        <f t="shared" si="50"/>
        <v>0</v>
      </c>
      <c r="DC25" s="98">
        <f t="shared" si="50"/>
        <v>35164.780192770326</v>
      </c>
      <c r="DD25" s="98">
        <f t="shared" si="50"/>
        <v>0</v>
      </c>
      <c r="DE25" s="98">
        <f t="shared" si="50"/>
        <v>59966.801218598972</v>
      </c>
      <c r="DF25" s="98">
        <f t="shared" si="50"/>
        <v>0</v>
      </c>
      <c r="DG25" s="98">
        <f t="shared" si="50"/>
        <v>0</v>
      </c>
      <c r="DH25" s="98">
        <f t="shared" si="50"/>
        <v>0</v>
      </c>
      <c r="DI25" s="98">
        <f t="shared" si="50"/>
        <v>0</v>
      </c>
      <c r="DJ25" s="98">
        <f t="shared" si="50"/>
        <v>0</v>
      </c>
      <c r="DK25" s="98">
        <f t="shared" si="50"/>
        <v>59086.134846831694</v>
      </c>
      <c r="DL25" s="98">
        <f t="shared" si="50"/>
        <v>0</v>
      </c>
      <c r="DM25" s="98">
        <f t="shared" si="50"/>
        <v>57482.861985712858</v>
      </c>
      <c r="DN25" s="98">
        <f t="shared" si="50"/>
        <v>0</v>
      </c>
      <c r="DO25" s="98">
        <f t="shared" si="50"/>
        <v>104971.64086890781</v>
      </c>
      <c r="DP25" s="98">
        <f t="shared" si="50"/>
        <v>0</v>
      </c>
      <c r="DQ25" s="98">
        <f t="shared" si="50"/>
        <v>28924.008455660103</v>
      </c>
      <c r="DR25" s="98">
        <f t="shared" si="50"/>
        <v>17876.461624401774</v>
      </c>
      <c r="DS25" s="98">
        <f t="shared" si="50"/>
        <v>0</v>
      </c>
      <c r="DT25" s="98">
        <f t="shared" si="50"/>
        <v>826575.91051137447</v>
      </c>
      <c r="DU25" s="98">
        <f t="shared" si="50"/>
        <v>0</v>
      </c>
      <c r="DV25" s="98">
        <f t="shared" si="50"/>
        <v>0</v>
      </c>
      <c r="DW25" s="98">
        <f t="shared" si="50"/>
        <v>43857.678465503879</v>
      </c>
      <c r="DX25" s="98">
        <f t="shared" si="50"/>
        <v>69245.820488722515</v>
      </c>
      <c r="DY25" s="98">
        <f t="shared" si="50"/>
        <v>136655.01472054847</v>
      </c>
      <c r="DZ25" s="98">
        <f t="shared" si="50"/>
        <v>66066.298220528843</v>
      </c>
      <c r="EA25" s="98">
        <f t="shared" si="50"/>
        <v>0</v>
      </c>
      <c r="EB25" s="98">
        <f t="shared" si="50"/>
        <v>118160.4460138242</v>
      </c>
      <c r="EC25" s="98">
        <f t="shared" ref="EC25:FC25" si="51">IF(EC21&gt;$B$4,EC19,0)</f>
        <v>0</v>
      </c>
      <c r="ED25" s="98">
        <f t="shared" si="51"/>
        <v>129095.90194144862</v>
      </c>
      <c r="EE25" s="98">
        <f t="shared" si="51"/>
        <v>21707.028738735367</v>
      </c>
      <c r="EF25" s="98">
        <f t="shared" si="51"/>
        <v>45388.711797985146</v>
      </c>
      <c r="EG25" s="98">
        <f t="shared" si="51"/>
        <v>121879.92416043887</v>
      </c>
      <c r="EH25" s="98">
        <f t="shared" si="51"/>
        <v>47624.922455273176</v>
      </c>
      <c r="EI25" s="98">
        <f t="shared" si="51"/>
        <v>31034.745894663291</v>
      </c>
      <c r="EJ25" s="98">
        <f t="shared" si="51"/>
        <v>54862.000827313714</v>
      </c>
      <c r="EK25" s="98">
        <f t="shared" si="51"/>
        <v>0</v>
      </c>
      <c r="EL25" s="98">
        <f t="shared" si="51"/>
        <v>506821.40256357624</v>
      </c>
      <c r="EM25" s="98">
        <f t="shared" si="51"/>
        <v>0</v>
      </c>
      <c r="EN25" s="98">
        <f t="shared" si="51"/>
        <v>12417.403213630176</v>
      </c>
      <c r="EO25" s="98">
        <f t="shared" si="51"/>
        <v>132557.21576545626</v>
      </c>
      <c r="EP25" s="98">
        <f t="shared" si="51"/>
        <v>0</v>
      </c>
      <c r="EQ25" s="98">
        <f t="shared" si="51"/>
        <v>0</v>
      </c>
      <c r="ER25" s="98">
        <f t="shared" si="51"/>
        <v>191532.3782288217</v>
      </c>
      <c r="ES25" s="98">
        <f t="shared" si="51"/>
        <v>0</v>
      </c>
      <c r="ET25" s="98">
        <f t="shared" si="51"/>
        <v>37929.70042875129</v>
      </c>
      <c r="EU25" s="98">
        <f t="shared" si="51"/>
        <v>0</v>
      </c>
      <c r="EV25" s="98">
        <f t="shared" si="51"/>
        <v>0</v>
      </c>
      <c r="EW25" s="98">
        <f t="shared" si="51"/>
        <v>33815.513929325149</v>
      </c>
      <c r="EX25" s="98">
        <f t="shared" si="51"/>
        <v>0</v>
      </c>
      <c r="EY25" s="98">
        <f t="shared" si="51"/>
        <v>0</v>
      </c>
      <c r="EZ25" s="98">
        <f t="shared" si="51"/>
        <v>34224.290029385862</v>
      </c>
      <c r="FA25" s="98">
        <f t="shared" si="51"/>
        <v>0</v>
      </c>
      <c r="FB25" s="98">
        <f t="shared" si="51"/>
        <v>60074.919783209283</v>
      </c>
      <c r="FC25" s="101">
        <f t="shared" si="51"/>
        <v>0</v>
      </c>
    </row>
    <row r="26" spans="1:159" s="50" customFormat="1" ht="15" customHeight="1" x14ac:dyDescent="0.25">
      <c r="A26" s="90"/>
      <c r="B26" s="156"/>
      <c r="C26" s="116" t="s">
        <v>25</v>
      </c>
      <c r="D26" s="47"/>
      <c r="E26" s="100">
        <f t="shared" si="18"/>
        <v>1.0000000000000007</v>
      </c>
      <c r="H26" s="92">
        <f>H25/$E$25</f>
        <v>0</v>
      </c>
      <c r="I26" s="93">
        <f>I25/$E$25</f>
        <v>0</v>
      </c>
      <c r="J26" s="93">
        <f>J25/$E$25</f>
        <v>1.1444390953467229E-2</v>
      </c>
      <c r="K26" s="93">
        <f t="shared" ref="K26:AP26" si="52">K25/$E$25</f>
        <v>2.240203679577514E-2</v>
      </c>
      <c r="L26" s="93">
        <f t="shared" si="52"/>
        <v>0</v>
      </c>
      <c r="M26" s="93">
        <f t="shared" si="52"/>
        <v>3.3599331972434685E-2</v>
      </c>
      <c r="N26" s="93">
        <f t="shared" si="52"/>
        <v>1.3725957334742245E-2</v>
      </c>
      <c r="O26" s="93">
        <f t="shared" si="52"/>
        <v>1.4594327808063121E-3</v>
      </c>
      <c r="P26" s="93">
        <f t="shared" si="52"/>
        <v>0</v>
      </c>
      <c r="Q26" s="93">
        <f t="shared" si="52"/>
        <v>1.3559218800010788E-2</v>
      </c>
      <c r="R26" s="93">
        <f t="shared" si="52"/>
        <v>0</v>
      </c>
      <c r="S26" s="93">
        <f t="shared" si="52"/>
        <v>0</v>
      </c>
      <c r="T26" s="93">
        <f t="shared" si="52"/>
        <v>0</v>
      </c>
      <c r="U26" s="93">
        <f t="shared" si="52"/>
        <v>0</v>
      </c>
      <c r="V26" s="93">
        <f t="shared" si="52"/>
        <v>4.2592537007287552E-2</v>
      </c>
      <c r="W26" s="93">
        <f t="shared" si="52"/>
        <v>7.103531671838346E-3</v>
      </c>
      <c r="X26" s="93">
        <f t="shared" si="52"/>
        <v>1.6529990381441897E-2</v>
      </c>
      <c r="Y26" s="93">
        <f t="shared" si="52"/>
        <v>1.2402790330777662E-3</v>
      </c>
      <c r="Z26" s="93">
        <f t="shared" si="52"/>
        <v>0</v>
      </c>
      <c r="AA26" s="93">
        <f t="shared" si="52"/>
        <v>0</v>
      </c>
      <c r="AB26" s="93">
        <f t="shared" si="52"/>
        <v>2.0888296053576522E-2</v>
      </c>
      <c r="AC26" s="93">
        <f t="shared" si="52"/>
        <v>0</v>
      </c>
      <c r="AD26" s="93">
        <f t="shared" si="52"/>
        <v>0</v>
      </c>
      <c r="AE26" s="93">
        <f t="shared" si="52"/>
        <v>0.15454982088959485</v>
      </c>
      <c r="AF26" s="93">
        <f t="shared" si="52"/>
        <v>0</v>
      </c>
      <c r="AG26" s="93">
        <f t="shared" si="52"/>
        <v>0</v>
      </c>
      <c r="AH26" s="93">
        <f t="shared" si="52"/>
        <v>0</v>
      </c>
      <c r="AI26" s="93">
        <f t="shared" si="52"/>
        <v>2.3762704817026137E-2</v>
      </c>
      <c r="AJ26" s="93">
        <f t="shared" si="52"/>
        <v>0</v>
      </c>
      <c r="AK26" s="93">
        <f t="shared" si="52"/>
        <v>2.6079951993284545E-2</v>
      </c>
      <c r="AL26" s="93">
        <f t="shared" si="52"/>
        <v>0</v>
      </c>
      <c r="AM26" s="93">
        <f t="shared" si="52"/>
        <v>0</v>
      </c>
      <c r="AN26" s="93">
        <f t="shared" si="52"/>
        <v>1.9350877375091176E-2</v>
      </c>
      <c r="AO26" s="93">
        <f t="shared" si="52"/>
        <v>2.8840930913721908E-2</v>
      </c>
      <c r="AP26" s="93">
        <f t="shared" si="52"/>
        <v>0</v>
      </c>
      <c r="AQ26" s="93">
        <f t="shared" ref="AQ26:BV26" si="53">AQ25/$E$25</f>
        <v>1.9077713909637654E-3</v>
      </c>
      <c r="AR26" s="93">
        <f t="shared" si="53"/>
        <v>0</v>
      </c>
      <c r="AS26" s="93">
        <f t="shared" si="53"/>
        <v>0</v>
      </c>
      <c r="AT26" s="93">
        <f t="shared" si="53"/>
        <v>2.0212384909647326E-2</v>
      </c>
      <c r="AU26" s="93">
        <f t="shared" si="53"/>
        <v>0</v>
      </c>
      <c r="AV26" s="93">
        <f t="shared" si="53"/>
        <v>0</v>
      </c>
      <c r="AW26" s="93">
        <f t="shared" si="53"/>
        <v>2.7329912616687577E-2</v>
      </c>
      <c r="AX26" s="93">
        <f t="shared" si="53"/>
        <v>0</v>
      </c>
      <c r="AY26" s="93">
        <f t="shared" si="53"/>
        <v>6.3364093306176776E-3</v>
      </c>
      <c r="AZ26" s="93">
        <f t="shared" si="53"/>
        <v>9.3078591594199615E-3</v>
      </c>
      <c r="BA26" s="93">
        <f t="shared" si="53"/>
        <v>3.431801674243893E-2</v>
      </c>
      <c r="BB26" s="93">
        <f t="shared" si="53"/>
        <v>0</v>
      </c>
      <c r="BC26" s="93">
        <f t="shared" si="53"/>
        <v>4.0135101501753995E-3</v>
      </c>
      <c r="BD26" s="93">
        <f t="shared" si="53"/>
        <v>0</v>
      </c>
      <c r="BE26" s="93">
        <f t="shared" si="53"/>
        <v>0</v>
      </c>
      <c r="BF26" s="93">
        <f t="shared" si="53"/>
        <v>3.4233594936465455E-3</v>
      </c>
      <c r="BG26" s="93">
        <f t="shared" si="53"/>
        <v>1.9902995392303967E-2</v>
      </c>
      <c r="BH26" s="93">
        <f t="shared" si="53"/>
        <v>0</v>
      </c>
      <c r="BI26" s="93">
        <f t="shared" si="53"/>
        <v>0</v>
      </c>
      <c r="BJ26" s="93">
        <f t="shared" si="53"/>
        <v>0</v>
      </c>
      <c r="BK26" s="93">
        <f t="shared" si="53"/>
        <v>4.0817254085282237E-2</v>
      </c>
      <c r="BL26" s="93">
        <f t="shared" si="53"/>
        <v>0</v>
      </c>
      <c r="BM26" s="93">
        <f t="shared" si="53"/>
        <v>0</v>
      </c>
      <c r="BN26" s="93">
        <f t="shared" si="53"/>
        <v>0</v>
      </c>
      <c r="BO26" s="93">
        <f t="shared" si="53"/>
        <v>2.0591608931275931E-3</v>
      </c>
      <c r="BP26" s="93">
        <f t="shared" si="53"/>
        <v>0</v>
      </c>
      <c r="BQ26" s="93">
        <f t="shared" si="53"/>
        <v>0</v>
      </c>
      <c r="BR26" s="93">
        <f t="shared" si="53"/>
        <v>0</v>
      </c>
      <c r="BS26" s="93">
        <f t="shared" si="53"/>
        <v>8.1154604514569323E-3</v>
      </c>
      <c r="BT26" s="93">
        <f t="shared" si="53"/>
        <v>6.1660360982077785E-3</v>
      </c>
      <c r="BU26" s="93">
        <f t="shared" si="53"/>
        <v>0</v>
      </c>
      <c r="BV26" s="93">
        <f t="shared" si="53"/>
        <v>0</v>
      </c>
      <c r="BW26" s="93">
        <f t="shared" ref="BW26" si="54">BW25/$E$25</f>
        <v>0</v>
      </c>
      <c r="BX26" s="93">
        <f>BX25/$E$25</f>
        <v>1.175920751179087E-3</v>
      </c>
      <c r="BY26" s="93">
        <f>BY25/$E$25</f>
        <v>0</v>
      </c>
      <c r="BZ26" s="93">
        <f>BZ25/$E$25</f>
        <v>2.0210720337142237E-3</v>
      </c>
      <c r="CA26" s="93">
        <f t="shared" ref="CA26:DQ26" si="55">CA25/$E$25</f>
        <v>0</v>
      </c>
      <c r="CB26" s="93">
        <f t="shared" si="55"/>
        <v>0</v>
      </c>
      <c r="CC26" s="93">
        <f t="shared" si="55"/>
        <v>0</v>
      </c>
      <c r="CD26" s="93">
        <f t="shared" si="55"/>
        <v>0</v>
      </c>
      <c r="CE26" s="93">
        <f t="shared" si="55"/>
        <v>0</v>
      </c>
      <c r="CF26" s="93">
        <f t="shared" si="55"/>
        <v>0</v>
      </c>
      <c r="CG26" s="93">
        <f t="shared" si="55"/>
        <v>1.2045737031403244E-2</v>
      </c>
      <c r="CH26" s="93">
        <f t="shared" si="55"/>
        <v>1.1955799709280611E-2</v>
      </c>
      <c r="CI26" s="93">
        <f t="shared" si="55"/>
        <v>2.6066440260532012E-3</v>
      </c>
      <c r="CJ26" s="93">
        <f t="shared" si="55"/>
        <v>0</v>
      </c>
      <c r="CK26" s="93">
        <f t="shared" si="55"/>
        <v>0</v>
      </c>
      <c r="CL26" s="93">
        <f t="shared" si="55"/>
        <v>0</v>
      </c>
      <c r="CM26" s="93">
        <f t="shared" si="55"/>
        <v>1.4176699608305778E-2</v>
      </c>
      <c r="CN26" s="93">
        <f t="shared" si="55"/>
        <v>0</v>
      </c>
      <c r="CO26" s="93">
        <f t="shared" si="55"/>
        <v>0</v>
      </c>
      <c r="CP26" s="93">
        <f t="shared" si="55"/>
        <v>0</v>
      </c>
      <c r="CQ26" s="93">
        <f t="shared" si="55"/>
        <v>0</v>
      </c>
      <c r="CR26" s="93">
        <f t="shared" si="55"/>
        <v>0</v>
      </c>
      <c r="CS26" s="93">
        <f t="shared" si="55"/>
        <v>0</v>
      </c>
      <c r="CT26" s="93">
        <f t="shared" si="55"/>
        <v>9.427583136451749E-3</v>
      </c>
      <c r="CU26" s="93">
        <f t="shared" si="55"/>
        <v>0</v>
      </c>
      <c r="CV26" s="93">
        <f t="shared" si="55"/>
        <v>0</v>
      </c>
      <c r="CW26" s="93">
        <f t="shared" si="55"/>
        <v>2.1329829725335727E-2</v>
      </c>
      <c r="CX26" s="93">
        <f t="shared" si="55"/>
        <v>0</v>
      </c>
      <c r="CY26" s="93">
        <f t="shared" si="55"/>
        <v>0</v>
      </c>
      <c r="CZ26" s="93">
        <f t="shared" si="55"/>
        <v>0</v>
      </c>
      <c r="DA26" s="93">
        <f t="shared" si="55"/>
        <v>0</v>
      </c>
      <c r="DB26" s="93">
        <f t="shared" si="55"/>
        <v>0</v>
      </c>
      <c r="DC26" s="93">
        <f t="shared" si="55"/>
        <v>3.4677067219682904E-3</v>
      </c>
      <c r="DD26" s="93">
        <f t="shared" si="55"/>
        <v>0</v>
      </c>
      <c r="DE26" s="93">
        <f t="shared" si="55"/>
        <v>5.9135100103206292E-3</v>
      </c>
      <c r="DF26" s="93">
        <f t="shared" si="55"/>
        <v>0</v>
      </c>
      <c r="DG26" s="93">
        <f t="shared" si="55"/>
        <v>0</v>
      </c>
      <c r="DH26" s="93">
        <f t="shared" si="55"/>
        <v>0</v>
      </c>
      <c r="DI26" s="93">
        <f t="shared" si="55"/>
        <v>0</v>
      </c>
      <c r="DJ26" s="93">
        <f t="shared" si="55"/>
        <v>0</v>
      </c>
      <c r="DK26" s="93">
        <f t="shared" si="55"/>
        <v>5.8266648009819774E-3</v>
      </c>
      <c r="DL26" s="93">
        <f t="shared" si="55"/>
        <v>0</v>
      </c>
      <c r="DM26" s="93">
        <f t="shared" si="55"/>
        <v>5.6685611516153834E-3</v>
      </c>
      <c r="DN26" s="93">
        <f t="shared" si="55"/>
        <v>0</v>
      </c>
      <c r="DO26" s="93">
        <f t="shared" si="55"/>
        <v>1.0351575145974934E-2</v>
      </c>
      <c r="DP26" s="93">
        <f t="shared" si="55"/>
        <v>0</v>
      </c>
      <c r="DQ26" s="93">
        <f t="shared" si="55"/>
        <v>2.8522850988439079E-3</v>
      </c>
      <c r="DR26" s="93">
        <f t="shared" ref="DR26:EB26" si="56">DR25/$E$25</f>
        <v>1.762852655416031E-3</v>
      </c>
      <c r="DS26" s="93">
        <f t="shared" si="56"/>
        <v>0</v>
      </c>
      <c r="DT26" s="93">
        <f t="shared" si="56"/>
        <v>8.1511183217538002E-2</v>
      </c>
      <c r="DU26" s="93">
        <f t="shared" si="56"/>
        <v>0</v>
      </c>
      <c r="DV26" s="93">
        <f t="shared" si="56"/>
        <v>0</v>
      </c>
      <c r="DW26" s="93">
        <f t="shared" si="56"/>
        <v>4.3249400562446749E-3</v>
      </c>
      <c r="DX26" s="93">
        <f t="shared" si="56"/>
        <v>6.8285425320622579E-3</v>
      </c>
      <c r="DY26" s="93">
        <f t="shared" si="56"/>
        <v>1.3475969721390394E-2</v>
      </c>
      <c r="DZ26" s="93">
        <f t="shared" si="56"/>
        <v>6.5150000989339582E-3</v>
      </c>
      <c r="EA26" s="93">
        <f t="shared" si="56"/>
        <v>0</v>
      </c>
      <c r="EB26" s="93">
        <f t="shared" si="56"/>
        <v>1.1652163632666494E-2</v>
      </c>
      <c r="EC26" s="93">
        <f t="shared" ref="EC26:FC26" si="57">EC25/$E$25</f>
        <v>0</v>
      </c>
      <c r="ED26" s="93">
        <f t="shared" si="57"/>
        <v>1.2730542448633258E-2</v>
      </c>
      <c r="EE26" s="93">
        <f t="shared" si="57"/>
        <v>2.1405966156656741E-3</v>
      </c>
      <c r="EF26" s="93">
        <f t="shared" si="57"/>
        <v>4.4759199443457345E-3</v>
      </c>
      <c r="EG26" s="93">
        <f t="shared" si="57"/>
        <v>1.2018952769425597E-2</v>
      </c>
      <c r="EH26" s="93">
        <f t="shared" si="57"/>
        <v>4.6964395291548867E-3</v>
      </c>
      <c r="EI26" s="93">
        <f t="shared" si="57"/>
        <v>3.0604313851399422E-3</v>
      </c>
      <c r="EJ26" s="93">
        <f t="shared" si="57"/>
        <v>5.4101100022976682E-3</v>
      </c>
      <c r="EK26" s="93">
        <f t="shared" si="57"/>
        <v>0</v>
      </c>
      <c r="EL26" s="93">
        <f t="shared" si="57"/>
        <v>4.9979211440327548E-2</v>
      </c>
      <c r="EM26" s="93">
        <f t="shared" si="57"/>
        <v>0</v>
      </c>
      <c r="EN26" s="93">
        <f t="shared" si="57"/>
        <v>1.2245181786220544E-3</v>
      </c>
      <c r="EO26" s="93">
        <f t="shared" si="57"/>
        <v>1.3071873210507913E-2</v>
      </c>
      <c r="EP26" s="93">
        <f t="shared" si="57"/>
        <v>0</v>
      </c>
      <c r="EQ26" s="93">
        <f t="shared" si="57"/>
        <v>0</v>
      </c>
      <c r="ER26" s="93">
        <f t="shared" si="57"/>
        <v>1.8887594684729728E-2</v>
      </c>
      <c r="ES26" s="93">
        <f t="shared" si="57"/>
        <v>0</v>
      </c>
      <c r="ET26" s="93">
        <f t="shared" si="57"/>
        <v>3.7403639783326727E-3</v>
      </c>
      <c r="EU26" s="93">
        <f t="shared" si="57"/>
        <v>0</v>
      </c>
      <c r="EV26" s="93">
        <f t="shared" si="57"/>
        <v>0</v>
      </c>
      <c r="EW26" s="93">
        <f t="shared" si="57"/>
        <v>3.3346514414909273E-3</v>
      </c>
      <c r="EX26" s="93">
        <f t="shared" si="57"/>
        <v>0</v>
      </c>
      <c r="EY26" s="93">
        <f t="shared" si="57"/>
        <v>0</v>
      </c>
      <c r="EZ26" s="93">
        <f t="shared" si="57"/>
        <v>3.3749621052343039E-3</v>
      </c>
      <c r="FA26" s="93">
        <f t="shared" si="57"/>
        <v>0</v>
      </c>
      <c r="FB26" s="93">
        <f t="shared" si="57"/>
        <v>5.9241719132591217E-3</v>
      </c>
      <c r="FC26" s="96">
        <f t="shared" si="57"/>
        <v>0</v>
      </c>
    </row>
    <row r="27" spans="1:159" s="50" customFormat="1" ht="15" customHeight="1" x14ac:dyDescent="0.25">
      <c r="A27" s="90"/>
      <c r="B27" s="156"/>
      <c r="C27" s="118" t="s">
        <v>45</v>
      </c>
      <c r="D27" s="47"/>
      <c r="E27" s="99">
        <f t="shared" si="18"/>
        <v>4408.0000000000009</v>
      </c>
      <c r="H27" s="74">
        <f>IF(H21&gt;$B$4,H31*($B$2-$E$28-$E$29),IF(H21&gt;0,$B$4,0))</f>
        <v>0</v>
      </c>
      <c r="I27" s="72">
        <f>IF(I21&gt;$B$4,I31*($B$2-$E$28-$E$29),IF(I21&gt;0,$B$4,0))</f>
        <v>5</v>
      </c>
      <c r="J27" s="72">
        <f>IF(J21&gt;$B$4,J31*($B$2-$E$28-$E$29),IF(J21&gt;0,$B$4,0))</f>
        <v>49.70298991090818</v>
      </c>
      <c r="K27" s="72">
        <f t="shared" ref="K27:AP27" si="58">IF(K21&gt;$B$4,K31*($B$2-$E$28-$E$29),IF(K21&gt;0,$B$4,0))</f>
        <v>97.29204580405144</v>
      </c>
      <c r="L27" s="72">
        <f t="shared" si="58"/>
        <v>0</v>
      </c>
      <c r="M27" s="72">
        <f t="shared" si="58"/>
        <v>145.92189875628384</v>
      </c>
      <c r="N27" s="72">
        <f t="shared" si="58"/>
        <v>59.61183270478557</v>
      </c>
      <c r="O27" s="72">
        <f t="shared" si="58"/>
        <v>6.3383165670418133</v>
      </c>
      <c r="P27" s="72">
        <f t="shared" si="58"/>
        <v>0</v>
      </c>
      <c r="Q27" s="72">
        <f t="shared" si="58"/>
        <v>58.887687248446852</v>
      </c>
      <c r="R27" s="72">
        <f t="shared" si="58"/>
        <v>0</v>
      </c>
      <c r="S27" s="72">
        <f t="shared" si="58"/>
        <v>0</v>
      </c>
      <c r="T27" s="72">
        <f t="shared" si="58"/>
        <v>5</v>
      </c>
      <c r="U27" s="72">
        <f t="shared" si="58"/>
        <v>0</v>
      </c>
      <c r="V27" s="72">
        <f t="shared" si="58"/>
        <v>184.97938822264985</v>
      </c>
      <c r="W27" s="72">
        <f t="shared" si="58"/>
        <v>30.850638050793936</v>
      </c>
      <c r="X27" s="72">
        <f t="shared" si="58"/>
        <v>71.789748226602157</v>
      </c>
      <c r="Y27" s="72">
        <f t="shared" si="58"/>
        <v>5.3865318406567386</v>
      </c>
      <c r="Z27" s="72">
        <f t="shared" si="58"/>
        <v>0</v>
      </c>
      <c r="AA27" s="72">
        <f t="shared" si="58"/>
        <v>0</v>
      </c>
      <c r="AB27" s="72">
        <f t="shared" si="58"/>
        <v>90.717869760682831</v>
      </c>
      <c r="AC27" s="72">
        <f t="shared" si="58"/>
        <v>0</v>
      </c>
      <c r="AD27" s="72">
        <f t="shared" si="58"/>
        <v>0</v>
      </c>
      <c r="AE27" s="72">
        <f t="shared" si="58"/>
        <v>671.20987212351042</v>
      </c>
      <c r="AF27" s="72">
        <f t="shared" si="58"/>
        <v>0</v>
      </c>
      <c r="AG27" s="72">
        <f t="shared" si="58"/>
        <v>0</v>
      </c>
      <c r="AH27" s="72">
        <f t="shared" si="58"/>
        <v>0</v>
      </c>
      <c r="AI27" s="72">
        <f t="shared" si="58"/>
        <v>103.20142702034451</v>
      </c>
      <c r="AJ27" s="72">
        <f t="shared" si="58"/>
        <v>5</v>
      </c>
      <c r="AK27" s="72">
        <f t="shared" si="58"/>
        <v>113.26523150683478</v>
      </c>
      <c r="AL27" s="72">
        <f t="shared" si="58"/>
        <v>0</v>
      </c>
      <c r="AM27" s="72">
        <f t="shared" si="58"/>
        <v>0</v>
      </c>
      <c r="AN27" s="72">
        <f t="shared" si="58"/>
        <v>84.040860440020978</v>
      </c>
      <c r="AO27" s="72">
        <f t="shared" si="58"/>
        <v>125.25616295829424</v>
      </c>
      <c r="AP27" s="72">
        <f t="shared" si="58"/>
        <v>0</v>
      </c>
      <c r="AQ27" s="72">
        <f t="shared" ref="AQ27:BW27" si="59">IF(AQ21&gt;$B$4,AQ31*($B$2-$E$28-$E$29),IF(AQ21&gt;0,$B$4,0))</f>
        <v>8.2854511509556339</v>
      </c>
      <c r="AR27" s="72">
        <f t="shared" si="59"/>
        <v>0</v>
      </c>
      <c r="AS27" s="72">
        <f t="shared" si="59"/>
        <v>5</v>
      </c>
      <c r="AT27" s="72">
        <f t="shared" si="59"/>
        <v>87.782387662598339</v>
      </c>
      <c r="AU27" s="72">
        <f t="shared" si="59"/>
        <v>0</v>
      </c>
      <c r="AV27" s="72">
        <f t="shared" si="59"/>
        <v>0</v>
      </c>
      <c r="AW27" s="72">
        <f t="shared" si="59"/>
        <v>118.69381049427415</v>
      </c>
      <c r="AX27" s="72">
        <f t="shared" si="59"/>
        <v>0</v>
      </c>
      <c r="AY27" s="72">
        <f t="shared" si="59"/>
        <v>27.519025722872573</v>
      </c>
      <c r="AZ27" s="72">
        <f t="shared" si="59"/>
        <v>40.424032329360891</v>
      </c>
      <c r="BA27" s="72">
        <f t="shared" si="59"/>
        <v>149.04314671241227</v>
      </c>
      <c r="BB27" s="72">
        <f t="shared" si="59"/>
        <v>0</v>
      </c>
      <c r="BC27" s="72">
        <f t="shared" si="59"/>
        <v>17.430674582211761</v>
      </c>
      <c r="BD27" s="72">
        <f t="shared" si="59"/>
        <v>5</v>
      </c>
      <c r="BE27" s="72">
        <f t="shared" si="59"/>
        <v>0</v>
      </c>
      <c r="BF27" s="72">
        <f t="shared" si="59"/>
        <v>14.867650280906947</v>
      </c>
      <c r="BG27" s="72">
        <f t="shared" si="59"/>
        <v>86.438708988776128</v>
      </c>
      <c r="BH27" s="72">
        <f t="shared" si="59"/>
        <v>5</v>
      </c>
      <c r="BI27" s="72">
        <f t="shared" si="59"/>
        <v>0</v>
      </c>
      <c r="BJ27" s="72">
        <f t="shared" si="59"/>
        <v>0</v>
      </c>
      <c r="BK27" s="72">
        <f t="shared" si="59"/>
        <v>177.26933449238075</v>
      </c>
      <c r="BL27" s="72">
        <f t="shared" si="59"/>
        <v>0</v>
      </c>
      <c r="BM27" s="72">
        <f t="shared" si="59"/>
        <v>0</v>
      </c>
      <c r="BN27" s="72">
        <f t="shared" si="59"/>
        <v>0</v>
      </c>
      <c r="BO27" s="72">
        <f t="shared" si="59"/>
        <v>8.9429357588531371</v>
      </c>
      <c r="BP27" s="72">
        <f t="shared" si="59"/>
        <v>0</v>
      </c>
      <c r="BQ27" s="72">
        <f t="shared" si="59"/>
        <v>0</v>
      </c>
      <c r="BR27" s="72">
        <f t="shared" si="59"/>
        <v>5</v>
      </c>
      <c r="BS27" s="72">
        <f t="shared" si="59"/>
        <v>35.245444740677456</v>
      </c>
      <c r="BT27" s="72">
        <f t="shared" si="59"/>
        <v>26.779094774516381</v>
      </c>
      <c r="BU27" s="72">
        <f t="shared" si="59"/>
        <v>0</v>
      </c>
      <c r="BV27" s="72">
        <f t="shared" si="59"/>
        <v>0</v>
      </c>
      <c r="BW27" s="72">
        <f t="shared" si="59"/>
        <v>0</v>
      </c>
      <c r="BX27" s="72">
        <f>IF(BX21&gt;$B$4,BX31*($B$2-$E$28-$E$29),IF(BX21&gt;0,$B$4,0))</f>
        <v>5.1070238223707749</v>
      </c>
      <c r="BY27" s="72">
        <f>IF(BY21&gt;$B$4,BY31*($B$2-$E$28-$E$29),IF(BY21&gt;0,$B$4,0))</f>
        <v>0</v>
      </c>
      <c r="BZ27" s="72">
        <f>IF(BZ21&gt;$B$4,BZ31*($B$2-$E$28-$E$29),IF(BZ21&gt;0,$B$4,0))</f>
        <v>8.7775158424208737</v>
      </c>
      <c r="CA27" s="72">
        <f t="shared" ref="CA27:DQ27" si="60">IF(CA21&gt;$B$4,CA31*($B$2-$E$28-$E$29),IF(CA21&gt;0,$B$4,0))</f>
        <v>0</v>
      </c>
      <c r="CB27" s="72">
        <f t="shared" si="60"/>
        <v>0</v>
      </c>
      <c r="CC27" s="72">
        <f t="shared" si="60"/>
        <v>0</v>
      </c>
      <c r="CD27" s="72">
        <f t="shared" si="60"/>
        <v>0</v>
      </c>
      <c r="CE27" s="72">
        <f t="shared" si="60"/>
        <v>0</v>
      </c>
      <c r="CF27" s="72">
        <f t="shared" si="60"/>
        <v>5</v>
      </c>
      <c r="CG27" s="72">
        <f t="shared" si="60"/>
        <v>52.314635927384288</v>
      </c>
      <c r="CH27" s="72">
        <f t="shared" si="60"/>
        <v>51.924038137405695</v>
      </c>
      <c r="CI27" s="72">
        <f t="shared" si="60"/>
        <v>11.320655005149053</v>
      </c>
      <c r="CJ27" s="72">
        <f t="shared" si="60"/>
        <v>0</v>
      </c>
      <c r="CK27" s="72">
        <f t="shared" si="60"/>
        <v>0</v>
      </c>
      <c r="CL27" s="72">
        <f t="shared" si="60"/>
        <v>0</v>
      </c>
      <c r="CM27" s="72">
        <f t="shared" si="60"/>
        <v>61.569406398871998</v>
      </c>
      <c r="CN27" s="72">
        <f t="shared" si="60"/>
        <v>0</v>
      </c>
      <c r="CO27" s="72">
        <f t="shared" si="60"/>
        <v>0</v>
      </c>
      <c r="CP27" s="72">
        <f t="shared" si="60"/>
        <v>0</v>
      </c>
      <c r="CQ27" s="72">
        <f t="shared" si="60"/>
        <v>0</v>
      </c>
      <c r="CR27" s="72">
        <f t="shared" si="60"/>
        <v>0</v>
      </c>
      <c r="CS27" s="72">
        <f t="shared" si="60"/>
        <v>0</v>
      </c>
      <c r="CT27" s="72">
        <f t="shared" si="60"/>
        <v>40.943993561609943</v>
      </c>
      <c r="CU27" s="72">
        <f t="shared" si="60"/>
        <v>0</v>
      </c>
      <c r="CV27" s="72">
        <f t="shared" si="60"/>
        <v>0</v>
      </c>
      <c r="CW27" s="72">
        <f t="shared" si="60"/>
        <v>92.635450497133064</v>
      </c>
      <c r="CX27" s="72">
        <f t="shared" si="60"/>
        <v>0</v>
      </c>
      <c r="CY27" s="72">
        <f t="shared" si="60"/>
        <v>0</v>
      </c>
      <c r="CZ27" s="72">
        <f t="shared" si="60"/>
        <v>5</v>
      </c>
      <c r="DA27" s="72">
        <f t="shared" si="60"/>
        <v>0</v>
      </c>
      <c r="DB27" s="72">
        <f t="shared" si="60"/>
        <v>0</v>
      </c>
      <c r="DC27" s="72">
        <f t="shared" si="60"/>
        <v>15.060250293508284</v>
      </c>
      <c r="DD27" s="72">
        <f t="shared" si="60"/>
        <v>0</v>
      </c>
      <c r="DE27" s="72">
        <f t="shared" si="60"/>
        <v>25.682373974822493</v>
      </c>
      <c r="DF27" s="72">
        <f t="shared" si="60"/>
        <v>0</v>
      </c>
      <c r="DG27" s="72">
        <f t="shared" si="60"/>
        <v>0</v>
      </c>
      <c r="DH27" s="72">
        <f t="shared" si="60"/>
        <v>0</v>
      </c>
      <c r="DI27" s="72">
        <f t="shared" si="60"/>
        <v>0</v>
      </c>
      <c r="DJ27" s="72">
        <f t="shared" si="60"/>
        <v>0</v>
      </c>
      <c r="DK27" s="72">
        <f t="shared" si="60"/>
        <v>25.305205230664729</v>
      </c>
      <c r="DL27" s="72">
        <f t="shared" si="60"/>
        <v>0</v>
      </c>
      <c r="DM27" s="72">
        <f t="shared" si="60"/>
        <v>24.618561081465611</v>
      </c>
      <c r="DN27" s="72">
        <f t="shared" si="60"/>
        <v>0</v>
      </c>
      <c r="DO27" s="72">
        <f t="shared" si="60"/>
        <v>44.956890858969139</v>
      </c>
      <c r="DP27" s="72">
        <f t="shared" si="60"/>
        <v>5</v>
      </c>
      <c r="DQ27" s="72">
        <f t="shared" si="60"/>
        <v>12.387474184279093</v>
      </c>
      <c r="DR27" s="72">
        <f t="shared" ref="DR27:EB27" si="61">IF(DR21&gt;$B$4,DR31*($B$2-$E$28-$E$29),IF(DR21&gt;0,$B$4,0))</f>
        <v>7.6560690824718227</v>
      </c>
      <c r="DS27" s="72">
        <f t="shared" si="61"/>
        <v>5</v>
      </c>
      <c r="DT27" s="72">
        <f t="shared" si="61"/>
        <v>354.00306871376756</v>
      </c>
      <c r="DU27" s="72">
        <f t="shared" si="61"/>
        <v>0</v>
      </c>
      <c r="DV27" s="72">
        <f t="shared" si="61"/>
        <v>5</v>
      </c>
      <c r="DW27" s="72">
        <f t="shared" si="61"/>
        <v>18.783214664270623</v>
      </c>
      <c r="DX27" s="72">
        <f t="shared" si="61"/>
        <v>29.656360216746386</v>
      </c>
      <c r="DY27" s="72">
        <f t="shared" si="61"/>
        <v>58.526136499998486</v>
      </c>
      <c r="DZ27" s="72">
        <f t="shared" si="61"/>
        <v>28.294645429670179</v>
      </c>
      <c r="EA27" s="72">
        <f t="shared" si="61"/>
        <v>5</v>
      </c>
      <c r="EB27" s="72">
        <f t="shared" si="61"/>
        <v>50.605346656670584</v>
      </c>
      <c r="EC27" s="72">
        <f>IF(EC21&gt;$B$4,EC31*($B$2-$E$28-$E$29),IF(EC21&gt;0,$B$4,0))</f>
        <v>0</v>
      </c>
      <c r="ED27" s="72">
        <f>IF(ED21&gt;$B$4,ED31*($B$2-$E$28-$E$29),IF(ED21&gt;0,$B$4,0))</f>
        <v>55.288745854414238</v>
      </c>
      <c r="EE27" s="72">
        <f t="shared" ref="EE27:EL27" si="62">IF(EE21&gt;$B$4,EE31*($B$2-$E$28-$E$29),IF(EE21&gt;0,$B$4,0))</f>
        <v>9.2966111018360227</v>
      </c>
      <c r="EF27" s="72">
        <f t="shared" si="62"/>
        <v>19.438920318293526</v>
      </c>
      <c r="EG27" s="72">
        <f t="shared" si="62"/>
        <v>52.198311877615367</v>
      </c>
      <c r="EH27" s="72">
        <f t="shared" si="62"/>
        <v>20.396636875119672</v>
      </c>
      <c r="EI27" s="72">
        <f t="shared" si="62"/>
        <v>13.291453505662769</v>
      </c>
      <c r="EJ27" s="72">
        <f t="shared" si="62"/>
        <v>23.496107739978772</v>
      </c>
      <c r="EK27" s="72">
        <f t="shared" si="62"/>
        <v>0</v>
      </c>
      <c r="EL27" s="72">
        <f t="shared" si="62"/>
        <v>217.05971528534255</v>
      </c>
      <c r="EM27" s="72">
        <f t="shared" ref="EM27:FC27" si="63">IF(EM21&gt;$B$4,EM31*($B$2-$E$28-$E$29),IF(EM21&gt;0,$B$4,0))</f>
        <v>0</v>
      </c>
      <c r="EN27" s="72">
        <f t="shared" si="63"/>
        <v>5.3180824497555825</v>
      </c>
      <c r="EO27" s="72">
        <f t="shared" si="63"/>
        <v>56.771145353235866</v>
      </c>
      <c r="EP27" s="72">
        <f t="shared" si="63"/>
        <v>0</v>
      </c>
      <c r="EQ27" s="72">
        <f t="shared" si="63"/>
        <v>0</v>
      </c>
      <c r="ER27" s="72">
        <f t="shared" si="63"/>
        <v>82.028823715781215</v>
      </c>
      <c r="ES27" s="72">
        <f t="shared" si="63"/>
        <v>0</v>
      </c>
      <c r="ET27" s="72">
        <f t="shared" si="63"/>
        <v>16.244400757898799</v>
      </c>
      <c r="EU27" s="72">
        <f t="shared" si="63"/>
        <v>0</v>
      </c>
      <c r="EV27" s="72">
        <f t="shared" si="63"/>
        <v>0</v>
      </c>
      <c r="EW27" s="72">
        <f t="shared" si="63"/>
        <v>14.482391210395097</v>
      </c>
      <c r="EX27" s="72">
        <f t="shared" si="63"/>
        <v>0</v>
      </c>
      <c r="EY27" s="72">
        <f t="shared" si="63"/>
        <v>0</v>
      </c>
      <c r="EZ27" s="72">
        <f t="shared" si="63"/>
        <v>14.657460423032582</v>
      </c>
      <c r="FA27" s="72">
        <f t="shared" si="63"/>
        <v>0</v>
      </c>
      <c r="FB27" s="72">
        <f t="shared" si="63"/>
        <v>25.728678619284366</v>
      </c>
      <c r="FC27" s="73">
        <f t="shared" si="63"/>
        <v>0</v>
      </c>
    </row>
    <row r="28" spans="1:159" s="50" customFormat="1" ht="15" customHeight="1" x14ac:dyDescent="0.25">
      <c r="A28" s="90"/>
      <c r="B28" s="156"/>
      <c r="C28" s="116" t="s">
        <v>43</v>
      </c>
      <c r="D28" s="47"/>
      <c r="E28" s="99">
        <f t="shared" si="18"/>
        <v>37.821320893985316</v>
      </c>
      <c r="H28" s="74">
        <f>IF(H21&lt;=$B$4,H21,0)</f>
        <v>0</v>
      </c>
      <c r="I28" s="72">
        <f t="shared" ref="I28:BS28" si="64">IF(I21&lt;=$B$4,I21,0)</f>
        <v>4.3960756246241015</v>
      </c>
      <c r="J28" s="72">
        <f>IF(J21&lt;=$B$4,J21,0)</f>
        <v>0</v>
      </c>
      <c r="K28" s="72">
        <f t="shared" si="64"/>
        <v>0</v>
      </c>
      <c r="L28" s="72">
        <f t="shared" si="64"/>
        <v>0</v>
      </c>
      <c r="M28" s="72">
        <f t="shared" si="64"/>
        <v>0</v>
      </c>
      <c r="N28" s="72">
        <f t="shared" si="64"/>
        <v>0</v>
      </c>
      <c r="O28" s="72">
        <f t="shared" si="64"/>
        <v>0</v>
      </c>
      <c r="P28" s="72">
        <f t="shared" si="64"/>
        <v>0</v>
      </c>
      <c r="Q28" s="72">
        <f t="shared" si="64"/>
        <v>0</v>
      </c>
      <c r="R28" s="72">
        <f t="shared" si="64"/>
        <v>0</v>
      </c>
      <c r="S28" s="72">
        <f t="shared" si="64"/>
        <v>0</v>
      </c>
      <c r="T28" s="72">
        <f t="shared" si="64"/>
        <v>4.3288964280697</v>
      </c>
      <c r="U28" s="72">
        <f t="shared" si="64"/>
        <v>0</v>
      </c>
      <c r="V28" s="72">
        <f t="shared" si="64"/>
        <v>0</v>
      </c>
      <c r="W28" s="72">
        <f t="shared" si="64"/>
        <v>0</v>
      </c>
      <c r="X28" s="72">
        <f t="shared" si="64"/>
        <v>0</v>
      </c>
      <c r="Y28" s="72">
        <f t="shared" si="64"/>
        <v>0</v>
      </c>
      <c r="Z28" s="72">
        <f t="shared" si="64"/>
        <v>0</v>
      </c>
      <c r="AA28" s="72">
        <f t="shared" si="64"/>
        <v>0</v>
      </c>
      <c r="AB28" s="72">
        <f t="shared" si="64"/>
        <v>0</v>
      </c>
      <c r="AC28" s="72">
        <f t="shared" si="64"/>
        <v>0</v>
      </c>
      <c r="AD28" s="72">
        <f t="shared" si="64"/>
        <v>0</v>
      </c>
      <c r="AE28" s="72">
        <f t="shared" si="64"/>
        <v>0</v>
      </c>
      <c r="AF28" s="72">
        <f t="shared" si="64"/>
        <v>0</v>
      </c>
      <c r="AG28" s="72">
        <f t="shared" si="64"/>
        <v>0</v>
      </c>
      <c r="AH28" s="72">
        <f t="shared" si="64"/>
        <v>0</v>
      </c>
      <c r="AI28" s="72">
        <f t="shared" si="64"/>
        <v>0</v>
      </c>
      <c r="AJ28" s="72">
        <f t="shared" si="64"/>
        <v>0.39155060023506866</v>
      </c>
      <c r="AK28" s="72">
        <f t="shared" si="64"/>
        <v>0</v>
      </c>
      <c r="AL28" s="72">
        <f t="shared" si="64"/>
        <v>0</v>
      </c>
      <c r="AM28" s="72">
        <f t="shared" si="64"/>
        <v>0</v>
      </c>
      <c r="AN28" s="72">
        <f t="shared" si="64"/>
        <v>0</v>
      </c>
      <c r="AO28" s="72">
        <f t="shared" si="64"/>
        <v>0</v>
      </c>
      <c r="AP28" s="72">
        <f t="shared" si="64"/>
        <v>0</v>
      </c>
      <c r="AQ28" s="72">
        <f t="shared" si="64"/>
        <v>0</v>
      </c>
      <c r="AR28" s="72">
        <f t="shared" si="64"/>
        <v>0</v>
      </c>
      <c r="AS28" s="72">
        <f t="shared" si="64"/>
        <v>1.4805817894818121</v>
      </c>
      <c r="AT28" s="72">
        <f t="shared" si="64"/>
        <v>0</v>
      </c>
      <c r="AU28" s="72">
        <f t="shared" si="64"/>
        <v>0</v>
      </c>
      <c r="AV28" s="72">
        <f t="shared" si="64"/>
        <v>0</v>
      </c>
      <c r="AW28" s="72">
        <f t="shared" si="64"/>
        <v>0</v>
      </c>
      <c r="AX28" s="72">
        <f t="shared" si="64"/>
        <v>0</v>
      </c>
      <c r="AY28" s="72">
        <f t="shared" si="64"/>
        <v>0</v>
      </c>
      <c r="AZ28" s="72">
        <f t="shared" si="64"/>
        <v>0</v>
      </c>
      <c r="BA28" s="72">
        <f t="shared" si="64"/>
        <v>0</v>
      </c>
      <c r="BB28" s="72">
        <f t="shared" si="64"/>
        <v>0</v>
      </c>
      <c r="BC28" s="72">
        <f t="shared" si="64"/>
        <v>0</v>
      </c>
      <c r="BD28" s="72">
        <f t="shared" si="64"/>
        <v>0.75215796939671431</v>
      </c>
      <c r="BE28" s="72">
        <f t="shared" si="64"/>
        <v>0</v>
      </c>
      <c r="BF28" s="72">
        <f t="shared" si="64"/>
        <v>0</v>
      </c>
      <c r="BG28" s="72">
        <f t="shared" si="64"/>
        <v>0</v>
      </c>
      <c r="BH28" s="72">
        <f t="shared" si="64"/>
        <v>2.752963732437899</v>
      </c>
      <c r="BI28" s="72">
        <f t="shared" si="64"/>
        <v>0</v>
      </c>
      <c r="BJ28" s="72">
        <f t="shared" si="64"/>
        <v>0</v>
      </c>
      <c r="BK28" s="72">
        <f t="shared" si="64"/>
        <v>0</v>
      </c>
      <c r="BL28" s="72">
        <f t="shared" si="64"/>
        <v>0</v>
      </c>
      <c r="BM28" s="72">
        <f t="shared" si="64"/>
        <v>0</v>
      </c>
      <c r="BN28" s="72">
        <f t="shared" si="64"/>
        <v>0</v>
      </c>
      <c r="BO28" s="72">
        <f t="shared" si="64"/>
        <v>0</v>
      </c>
      <c r="BP28" s="72">
        <f t="shared" si="64"/>
        <v>0</v>
      </c>
      <c r="BQ28" s="72">
        <f t="shared" si="64"/>
        <v>0</v>
      </c>
      <c r="BR28" s="72">
        <f t="shared" si="64"/>
        <v>3.329086178802203</v>
      </c>
      <c r="BS28" s="72">
        <f t="shared" si="64"/>
        <v>0</v>
      </c>
      <c r="BT28" s="72">
        <f t="shared" ref="BT28:EB28" si="65">IF(BT21&lt;=$B$4,BT21,0)</f>
        <v>0</v>
      </c>
      <c r="BU28" s="72">
        <f t="shared" si="65"/>
        <v>0</v>
      </c>
      <c r="BV28" s="72">
        <f t="shared" si="65"/>
        <v>0</v>
      </c>
      <c r="BW28" s="72">
        <f t="shared" si="65"/>
        <v>0</v>
      </c>
      <c r="BX28" s="72">
        <f t="shared" si="65"/>
        <v>0</v>
      </c>
      <c r="BY28" s="72">
        <f t="shared" si="65"/>
        <v>0</v>
      </c>
      <c r="BZ28" s="72">
        <f t="shared" si="65"/>
        <v>0</v>
      </c>
      <c r="CA28" s="72">
        <f t="shared" si="65"/>
        <v>0</v>
      </c>
      <c r="CB28" s="72">
        <f t="shared" si="65"/>
        <v>0</v>
      </c>
      <c r="CC28" s="72">
        <f t="shared" si="65"/>
        <v>0</v>
      </c>
      <c r="CD28" s="72">
        <f t="shared" si="65"/>
        <v>0</v>
      </c>
      <c r="CE28" s="72">
        <f t="shared" si="65"/>
        <v>0</v>
      </c>
      <c r="CF28" s="72">
        <f t="shared" si="65"/>
        <v>4.1459052792301208</v>
      </c>
      <c r="CG28" s="72">
        <f t="shared" si="65"/>
        <v>0</v>
      </c>
      <c r="CH28" s="72">
        <f t="shared" si="65"/>
        <v>0</v>
      </c>
      <c r="CI28" s="72">
        <f t="shared" si="65"/>
        <v>0</v>
      </c>
      <c r="CJ28" s="72">
        <f t="shared" si="65"/>
        <v>0</v>
      </c>
      <c r="CK28" s="72">
        <f t="shared" si="65"/>
        <v>0</v>
      </c>
      <c r="CL28" s="72">
        <f t="shared" si="65"/>
        <v>0</v>
      </c>
      <c r="CM28" s="72">
        <f t="shared" si="65"/>
        <v>0</v>
      </c>
      <c r="CN28" s="72">
        <f t="shared" si="65"/>
        <v>0</v>
      </c>
      <c r="CO28" s="72">
        <f t="shared" si="65"/>
        <v>0</v>
      </c>
      <c r="CP28" s="72">
        <f t="shared" si="65"/>
        <v>0</v>
      </c>
      <c r="CQ28" s="72">
        <f t="shared" si="65"/>
        <v>0</v>
      </c>
      <c r="CR28" s="72">
        <f t="shared" si="65"/>
        <v>0</v>
      </c>
      <c r="CS28" s="72">
        <f t="shared" si="65"/>
        <v>0</v>
      </c>
      <c r="CT28" s="72">
        <f t="shared" si="65"/>
        <v>0</v>
      </c>
      <c r="CU28" s="72">
        <f t="shared" si="65"/>
        <v>0</v>
      </c>
      <c r="CV28" s="72">
        <f t="shared" si="65"/>
        <v>0</v>
      </c>
      <c r="CW28" s="72">
        <f t="shared" si="65"/>
        <v>0</v>
      </c>
      <c r="CX28" s="72">
        <f t="shared" si="65"/>
        <v>0</v>
      </c>
      <c r="CY28" s="72">
        <f t="shared" si="65"/>
        <v>0</v>
      </c>
      <c r="CZ28" s="72">
        <f t="shared" si="65"/>
        <v>4.7965168344536311</v>
      </c>
      <c r="DA28" s="72">
        <f t="shared" si="65"/>
        <v>0</v>
      </c>
      <c r="DB28" s="72">
        <f t="shared" si="65"/>
        <v>0</v>
      </c>
      <c r="DC28" s="72">
        <f t="shared" si="65"/>
        <v>0</v>
      </c>
      <c r="DD28" s="72">
        <f t="shared" si="65"/>
        <v>0</v>
      </c>
      <c r="DE28" s="72">
        <f t="shared" si="65"/>
        <v>0</v>
      </c>
      <c r="DF28" s="72">
        <f t="shared" si="65"/>
        <v>0</v>
      </c>
      <c r="DG28" s="72">
        <f t="shared" si="65"/>
        <v>0</v>
      </c>
      <c r="DH28" s="72">
        <f t="shared" si="65"/>
        <v>0</v>
      </c>
      <c r="DI28" s="72">
        <f t="shared" si="65"/>
        <v>0</v>
      </c>
      <c r="DJ28" s="72">
        <f t="shared" si="65"/>
        <v>0</v>
      </c>
      <c r="DK28" s="72">
        <f t="shared" si="65"/>
        <v>0</v>
      </c>
      <c r="DL28" s="72">
        <f t="shared" si="65"/>
        <v>0</v>
      </c>
      <c r="DM28" s="72">
        <f t="shared" si="65"/>
        <v>0</v>
      </c>
      <c r="DN28" s="72">
        <f t="shared" si="65"/>
        <v>0</v>
      </c>
      <c r="DO28" s="72">
        <f t="shared" si="65"/>
        <v>0</v>
      </c>
      <c r="DP28" s="72">
        <f t="shared" si="65"/>
        <v>1.933310524144729</v>
      </c>
      <c r="DQ28" s="72">
        <f t="shared" si="65"/>
        <v>0</v>
      </c>
      <c r="DR28" s="72">
        <f t="shared" si="65"/>
        <v>0</v>
      </c>
      <c r="DS28" s="72">
        <f t="shared" si="65"/>
        <v>4.8523149891554072</v>
      </c>
      <c r="DT28" s="72">
        <f t="shared" si="65"/>
        <v>0</v>
      </c>
      <c r="DU28" s="72">
        <f t="shared" si="65"/>
        <v>0</v>
      </c>
      <c r="DV28" s="72">
        <f t="shared" si="65"/>
        <v>1.4014654505638036</v>
      </c>
      <c r="DW28" s="72">
        <f t="shared" si="65"/>
        <v>0</v>
      </c>
      <c r="DX28" s="72">
        <f t="shared" si="65"/>
        <v>0</v>
      </c>
      <c r="DY28" s="72">
        <f t="shared" si="65"/>
        <v>0</v>
      </c>
      <c r="DZ28" s="72">
        <f t="shared" si="65"/>
        <v>0</v>
      </c>
      <c r="EA28" s="72">
        <f t="shared" si="65"/>
        <v>3.2604954933901262</v>
      </c>
      <c r="EB28" s="72">
        <f t="shared" si="65"/>
        <v>0</v>
      </c>
      <c r="EC28" s="72">
        <f t="shared" ref="EC28:FC28" si="66">IF(EC21&lt;=$B$4,EC21,0)</f>
        <v>0</v>
      </c>
      <c r="ED28" s="72">
        <f t="shared" si="66"/>
        <v>0</v>
      </c>
      <c r="EE28" s="72">
        <f t="shared" si="66"/>
        <v>0</v>
      </c>
      <c r="EF28" s="72">
        <f t="shared" si="66"/>
        <v>0</v>
      </c>
      <c r="EG28" s="72">
        <f t="shared" si="66"/>
        <v>0</v>
      </c>
      <c r="EH28" s="72">
        <f t="shared" si="66"/>
        <v>0</v>
      </c>
      <c r="EI28" s="72">
        <f t="shared" si="66"/>
        <v>0</v>
      </c>
      <c r="EJ28" s="72">
        <f t="shared" si="66"/>
        <v>0</v>
      </c>
      <c r="EK28" s="72">
        <f t="shared" si="66"/>
        <v>0</v>
      </c>
      <c r="EL28" s="72">
        <f t="shared" si="66"/>
        <v>0</v>
      </c>
      <c r="EM28" s="72">
        <f t="shared" si="66"/>
        <v>0</v>
      </c>
      <c r="EN28" s="72">
        <f t="shared" si="66"/>
        <v>0</v>
      </c>
      <c r="EO28" s="72">
        <f t="shared" si="66"/>
        <v>0</v>
      </c>
      <c r="EP28" s="72">
        <f t="shared" si="66"/>
        <v>0</v>
      </c>
      <c r="EQ28" s="72">
        <f t="shared" si="66"/>
        <v>0</v>
      </c>
      <c r="ER28" s="72">
        <f t="shared" si="66"/>
        <v>0</v>
      </c>
      <c r="ES28" s="72">
        <f t="shared" si="66"/>
        <v>0</v>
      </c>
      <c r="ET28" s="72">
        <f t="shared" si="66"/>
        <v>0</v>
      </c>
      <c r="EU28" s="72">
        <f t="shared" si="66"/>
        <v>0</v>
      </c>
      <c r="EV28" s="72">
        <f t="shared" si="66"/>
        <v>0</v>
      </c>
      <c r="EW28" s="72">
        <f t="shared" si="66"/>
        <v>0</v>
      </c>
      <c r="EX28" s="72">
        <f t="shared" si="66"/>
        <v>0</v>
      </c>
      <c r="EY28" s="72">
        <f t="shared" si="66"/>
        <v>0</v>
      </c>
      <c r="EZ28" s="72">
        <f t="shared" si="66"/>
        <v>0</v>
      </c>
      <c r="FA28" s="72">
        <f t="shared" si="66"/>
        <v>0</v>
      </c>
      <c r="FB28" s="72">
        <f t="shared" si="66"/>
        <v>0</v>
      </c>
      <c r="FC28" s="73">
        <f t="shared" si="66"/>
        <v>0</v>
      </c>
    </row>
    <row r="29" spans="1:159" s="50" customFormat="1" ht="15" customHeight="1" x14ac:dyDescent="0.25">
      <c r="A29" s="90"/>
      <c r="B29" s="156"/>
      <c r="C29" s="116" t="s">
        <v>46</v>
      </c>
      <c r="D29" s="47"/>
      <c r="E29" s="99">
        <f t="shared" si="18"/>
        <v>27.17867910601468</v>
      </c>
      <c r="H29" s="74">
        <f>IF(H21&gt;0,MAX($B$4-H21,0),0)</f>
        <v>0</v>
      </c>
      <c r="I29" s="72">
        <f t="shared" ref="I29:BS29" si="67">IF(I21&gt;0,MAX($B$4-I21,0),0)</f>
        <v>0.60392437537589849</v>
      </c>
      <c r="J29" s="72">
        <f t="shared" si="67"/>
        <v>0</v>
      </c>
      <c r="K29" s="72">
        <f t="shared" si="67"/>
        <v>0</v>
      </c>
      <c r="L29" s="72">
        <f t="shared" si="67"/>
        <v>0</v>
      </c>
      <c r="M29" s="72">
        <f t="shared" si="67"/>
        <v>0</v>
      </c>
      <c r="N29" s="72">
        <f t="shared" si="67"/>
        <v>0</v>
      </c>
      <c r="O29" s="72">
        <f t="shared" si="67"/>
        <v>0</v>
      </c>
      <c r="P29" s="72">
        <f t="shared" si="67"/>
        <v>0</v>
      </c>
      <c r="Q29" s="72">
        <f t="shared" si="67"/>
        <v>0</v>
      </c>
      <c r="R29" s="72">
        <f t="shared" si="67"/>
        <v>0</v>
      </c>
      <c r="S29" s="72">
        <f t="shared" si="67"/>
        <v>0</v>
      </c>
      <c r="T29" s="72">
        <f t="shared" si="67"/>
        <v>0.67110357193030001</v>
      </c>
      <c r="U29" s="72">
        <f t="shared" si="67"/>
        <v>0</v>
      </c>
      <c r="V29" s="72">
        <f t="shared" si="67"/>
        <v>0</v>
      </c>
      <c r="W29" s="72">
        <f t="shared" si="67"/>
        <v>0</v>
      </c>
      <c r="X29" s="72">
        <f t="shared" si="67"/>
        <v>0</v>
      </c>
      <c r="Y29" s="72">
        <f t="shared" si="67"/>
        <v>0</v>
      </c>
      <c r="Z29" s="72">
        <f t="shared" si="67"/>
        <v>0</v>
      </c>
      <c r="AA29" s="72">
        <f t="shared" si="67"/>
        <v>0</v>
      </c>
      <c r="AB29" s="72">
        <f t="shared" si="67"/>
        <v>0</v>
      </c>
      <c r="AC29" s="72">
        <f t="shared" si="67"/>
        <v>0</v>
      </c>
      <c r="AD29" s="72">
        <f t="shared" si="67"/>
        <v>0</v>
      </c>
      <c r="AE29" s="72">
        <f t="shared" si="67"/>
        <v>0</v>
      </c>
      <c r="AF29" s="72">
        <f t="shared" si="67"/>
        <v>0</v>
      </c>
      <c r="AG29" s="72">
        <f t="shared" si="67"/>
        <v>0</v>
      </c>
      <c r="AH29" s="72">
        <f t="shared" si="67"/>
        <v>0</v>
      </c>
      <c r="AI29" s="72">
        <f t="shared" si="67"/>
        <v>0</v>
      </c>
      <c r="AJ29" s="72">
        <f t="shared" si="67"/>
        <v>4.6084493997649316</v>
      </c>
      <c r="AK29" s="72">
        <f t="shared" si="67"/>
        <v>0</v>
      </c>
      <c r="AL29" s="72">
        <f t="shared" si="67"/>
        <v>0</v>
      </c>
      <c r="AM29" s="72">
        <f t="shared" si="67"/>
        <v>0</v>
      </c>
      <c r="AN29" s="72">
        <f t="shared" si="67"/>
        <v>0</v>
      </c>
      <c r="AO29" s="72">
        <f t="shared" si="67"/>
        <v>0</v>
      </c>
      <c r="AP29" s="72">
        <f t="shared" si="67"/>
        <v>0</v>
      </c>
      <c r="AQ29" s="72">
        <f t="shared" si="67"/>
        <v>0</v>
      </c>
      <c r="AR29" s="72">
        <f t="shared" si="67"/>
        <v>0</v>
      </c>
      <c r="AS29" s="72">
        <f t="shared" si="67"/>
        <v>3.5194182105181877</v>
      </c>
      <c r="AT29" s="72">
        <f t="shared" si="67"/>
        <v>0</v>
      </c>
      <c r="AU29" s="72">
        <f t="shared" si="67"/>
        <v>0</v>
      </c>
      <c r="AV29" s="72">
        <f t="shared" si="67"/>
        <v>0</v>
      </c>
      <c r="AW29" s="72">
        <f t="shared" si="67"/>
        <v>0</v>
      </c>
      <c r="AX29" s="72">
        <f t="shared" si="67"/>
        <v>0</v>
      </c>
      <c r="AY29" s="72">
        <f t="shared" si="67"/>
        <v>0</v>
      </c>
      <c r="AZ29" s="72">
        <f t="shared" si="67"/>
        <v>0</v>
      </c>
      <c r="BA29" s="72">
        <f t="shared" si="67"/>
        <v>0</v>
      </c>
      <c r="BB29" s="72">
        <f t="shared" si="67"/>
        <v>0</v>
      </c>
      <c r="BC29" s="72">
        <f t="shared" si="67"/>
        <v>0</v>
      </c>
      <c r="BD29" s="72">
        <f t="shared" si="67"/>
        <v>4.2478420306032856</v>
      </c>
      <c r="BE29" s="72">
        <f t="shared" si="67"/>
        <v>0</v>
      </c>
      <c r="BF29" s="72">
        <f t="shared" si="67"/>
        <v>0</v>
      </c>
      <c r="BG29" s="72">
        <f t="shared" si="67"/>
        <v>0</v>
      </c>
      <c r="BH29" s="72">
        <f t="shared" si="67"/>
        <v>2.247036267562101</v>
      </c>
      <c r="BI29" s="72">
        <f t="shared" si="67"/>
        <v>0</v>
      </c>
      <c r="BJ29" s="72">
        <f t="shared" si="67"/>
        <v>0</v>
      </c>
      <c r="BK29" s="72">
        <f t="shared" si="67"/>
        <v>0</v>
      </c>
      <c r="BL29" s="72">
        <f t="shared" si="67"/>
        <v>0</v>
      </c>
      <c r="BM29" s="72">
        <f t="shared" si="67"/>
        <v>0</v>
      </c>
      <c r="BN29" s="72">
        <f t="shared" si="67"/>
        <v>0</v>
      </c>
      <c r="BO29" s="72">
        <f t="shared" si="67"/>
        <v>0</v>
      </c>
      <c r="BP29" s="72">
        <f t="shared" si="67"/>
        <v>0</v>
      </c>
      <c r="BQ29" s="72">
        <f t="shared" si="67"/>
        <v>0</v>
      </c>
      <c r="BR29" s="72">
        <f t="shared" si="67"/>
        <v>1.670913821197797</v>
      </c>
      <c r="BS29" s="72">
        <f t="shared" si="67"/>
        <v>0</v>
      </c>
      <c r="BT29" s="72">
        <f t="shared" ref="BT29:EB29" si="68">IF(BT21&gt;0,MAX($B$4-BT21,0),0)</f>
        <v>0</v>
      </c>
      <c r="BU29" s="72">
        <f t="shared" si="68"/>
        <v>0</v>
      </c>
      <c r="BV29" s="72">
        <f t="shared" si="68"/>
        <v>0</v>
      </c>
      <c r="BW29" s="72">
        <f t="shared" si="68"/>
        <v>0</v>
      </c>
      <c r="BX29" s="72">
        <f t="shared" si="68"/>
        <v>0</v>
      </c>
      <c r="BY29" s="72">
        <f t="shared" si="68"/>
        <v>0</v>
      </c>
      <c r="BZ29" s="72">
        <f t="shared" si="68"/>
        <v>0</v>
      </c>
      <c r="CA29" s="72">
        <f t="shared" si="68"/>
        <v>0</v>
      </c>
      <c r="CB29" s="72">
        <f t="shared" si="68"/>
        <v>0</v>
      </c>
      <c r="CC29" s="72">
        <f t="shared" si="68"/>
        <v>0</v>
      </c>
      <c r="CD29" s="72">
        <f t="shared" si="68"/>
        <v>0</v>
      </c>
      <c r="CE29" s="72">
        <f t="shared" si="68"/>
        <v>0</v>
      </c>
      <c r="CF29" s="72">
        <f t="shared" si="68"/>
        <v>0.85409472076987925</v>
      </c>
      <c r="CG29" s="72">
        <f t="shared" si="68"/>
        <v>0</v>
      </c>
      <c r="CH29" s="72">
        <f t="shared" si="68"/>
        <v>0</v>
      </c>
      <c r="CI29" s="72">
        <f t="shared" si="68"/>
        <v>0</v>
      </c>
      <c r="CJ29" s="72">
        <f t="shared" si="68"/>
        <v>0</v>
      </c>
      <c r="CK29" s="72">
        <f t="shared" si="68"/>
        <v>0</v>
      </c>
      <c r="CL29" s="72">
        <f t="shared" si="68"/>
        <v>0</v>
      </c>
      <c r="CM29" s="72">
        <f t="shared" si="68"/>
        <v>0</v>
      </c>
      <c r="CN29" s="72">
        <f t="shared" si="68"/>
        <v>0</v>
      </c>
      <c r="CO29" s="72">
        <f t="shared" si="68"/>
        <v>0</v>
      </c>
      <c r="CP29" s="72">
        <f t="shared" si="68"/>
        <v>0</v>
      </c>
      <c r="CQ29" s="72">
        <f t="shared" si="68"/>
        <v>0</v>
      </c>
      <c r="CR29" s="72">
        <f t="shared" si="68"/>
        <v>0</v>
      </c>
      <c r="CS29" s="72">
        <f t="shared" si="68"/>
        <v>0</v>
      </c>
      <c r="CT29" s="72">
        <f t="shared" si="68"/>
        <v>0</v>
      </c>
      <c r="CU29" s="72">
        <f t="shared" si="68"/>
        <v>0</v>
      </c>
      <c r="CV29" s="72">
        <f t="shared" si="68"/>
        <v>0</v>
      </c>
      <c r="CW29" s="72">
        <f t="shared" si="68"/>
        <v>0</v>
      </c>
      <c r="CX29" s="72">
        <f t="shared" si="68"/>
        <v>0</v>
      </c>
      <c r="CY29" s="72">
        <f t="shared" si="68"/>
        <v>0</v>
      </c>
      <c r="CZ29" s="72">
        <f t="shared" si="68"/>
        <v>0.20348316554636892</v>
      </c>
      <c r="DA29" s="72">
        <f t="shared" si="68"/>
        <v>0</v>
      </c>
      <c r="DB29" s="72">
        <f t="shared" si="68"/>
        <v>0</v>
      </c>
      <c r="DC29" s="72">
        <f t="shared" si="68"/>
        <v>0</v>
      </c>
      <c r="DD29" s="72">
        <f t="shared" si="68"/>
        <v>0</v>
      </c>
      <c r="DE29" s="72">
        <f t="shared" si="68"/>
        <v>0</v>
      </c>
      <c r="DF29" s="72">
        <f t="shared" si="68"/>
        <v>0</v>
      </c>
      <c r="DG29" s="72">
        <f t="shared" si="68"/>
        <v>0</v>
      </c>
      <c r="DH29" s="72">
        <f t="shared" si="68"/>
        <v>0</v>
      </c>
      <c r="DI29" s="72">
        <f t="shared" si="68"/>
        <v>0</v>
      </c>
      <c r="DJ29" s="72">
        <f t="shared" si="68"/>
        <v>0</v>
      </c>
      <c r="DK29" s="72">
        <f t="shared" si="68"/>
        <v>0</v>
      </c>
      <c r="DL29" s="72">
        <f t="shared" si="68"/>
        <v>0</v>
      </c>
      <c r="DM29" s="72">
        <f t="shared" si="68"/>
        <v>0</v>
      </c>
      <c r="DN29" s="72">
        <f t="shared" si="68"/>
        <v>0</v>
      </c>
      <c r="DO29" s="72">
        <f t="shared" si="68"/>
        <v>0</v>
      </c>
      <c r="DP29" s="72">
        <f t="shared" si="68"/>
        <v>3.066689475855271</v>
      </c>
      <c r="DQ29" s="72">
        <f t="shared" si="68"/>
        <v>0</v>
      </c>
      <c r="DR29" s="72">
        <f t="shared" si="68"/>
        <v>0</v>
      </c>
      <c r="DS29" s="72">
        <f t="shared" si="68"/>
        <v>0.14768501084459285</v>
      </c>
      <c r="DT29" s="72">
        <f t="shared" si="68"/>
        <v>0</v>
      </c>
      <c r="DU29" s="72">
        <f t="shared" si="68"/>
        <v>0</v>
      </c>
      <c r="DV29" s="72">
        <f t="shared" si="68"/>
        <v>3.5985345494361964</v>
      </c>
      <c r="DW29" s="72">
        <f t="shared" si="68"/>
        <v>0</v>
      </c>
      <c r="DX29" s="72">
        <f t="shared" si="68"/>
        <v>0</v>
      </c>
      <c r="DY29" s="72">
        <f t="shared" si="68"/>
        <v>0</v>
      </c>
      <c r="DZ29" s="72">
        <f t="shared" si="68"/>
        <v>0</v>
      </c>
      <c r="EA29" s="72">
        <f t="shared" si="68"/>
        <v>1.7395045066098738</v>
      </c>
      <c r="EB29" s="72">
        <f t="shared" si="68"/>
        <v>0</v>
      </c>
      <c r="EC29" s="72">
        <f t="shared" ref="EC29:FC29" si="69">IF(EC21&gt;0,MAX($B$4-EC21,0),0)</f>
        <v>0</v>
      </c>
      <c r="ED29" s="72">
        <f t="shared" si="69"/>
        <v>0</v>
      </c>
      <c r="EE29" s="72">
        <f t="shared" si="69"/>
        <v>0</v>
      </c>
      <c r="EF29" s="72">
        <f t="shared" si="69"/>
        <v>0</v>
      </c>
      <c r="EG29" s="72">
        <f t="shared" si="69"/>
        <v>0</v>
      </c>
      <c r="EH29" s="72">
        <f t="shared" si="69"/>
        <v>0</v>
      </c>
      <c r="EI29" s="72">
        <f t="shared" si="69"/>
        <v>0</v>
      </c>
      <c r="EJ29" s="72">
        <f t="shared" si="69"/>
        <v>0</v>
      </c>
      <c r="EK29" s="72">
        <f t="shared" si="69"/>
        <v>0</v>
      </c>
      <c r="EL29" s="72">
        <f t="shared" si="69"/>
        <v>0</v>
      </c>
      <c r="EM29" s="72">
        <f t="shared" si="69"/>
        <v>0</v>
      </c>
      <c r="EN29" s="72">
        <f t="shared" si="69"/>
        <v>0</v>
      </c>
      <c r="EO29" s="72">
        <f t="shared" si="69"/>
        <v>0</v>
      </c>
      <c r="EP29" s="72">
        <f t="shared" si="69"/>
        <v>0</v>
      </c>
      <c r="EQ29" s="72">
        <f t="shared" si="69"/>
        <v>0</v>
      </c>
      <c r="ER29" s="72">
        <f t="shared" si="69"/>
        <v>0</v>
      </c>
      <c r="ES29" s="72">
        <f t="shared" si="69"/>
        <v>0</v>
      </c>
      <c r="ET29" s="72">
        <f t="shared" si="69"/>
        <v>0</v>
      </c>
      <c r="EU29" s="72">
        <f t="shared" si="69"/>
        <v>0</v>
      </c>
      <c r="EV29" s="72">
        <f t="shared" si="69"/>
        <v>0</v>
      </c>
      <c r="EW29" s="72">
        <f t="shared" si="69"/>
        <v>0</v>
      </c>
      <c r="EX29" s="72">
        <f t="shared" si="69"/>
        <v>0</v>
      </c>
      <c r="EY29" s="72">
        <f t="shared" si="69"/>
        <v>0</v>
      </c>
      <c r="EZ29" s="72">
        <f t="shared" si="69"/>
        <v>0</v>
      </c>
      <c r="FA29" s="72">
        <f t="shared" si="69"/>
        <v>0</v>
      </c>
      <c r="FB29" s="72">
        <f t="shared" si="69"/>
        <v>0</v>
      </c>
      <c r="FC29" s="73">
        <f t="shared" si="69"/>
        <v>0</v>
      </c>
    </row>
    <row r="30" spans="1:159" s="50" customFormat="1" ht="15" customHeight="1" x14ac:dyDescent="0.25">
      <c r="A30" s="90"/>
      <c r="B30" s="156"/>
      <c r="C30" s="116" t="s">
        <v>31</v>
      </c>
      <c r="D30" s="47"/>
      <c r="E30" s="61">
        <f t="shared" si="18"/>
        <v>10140644.239029128</v>
      </c>
      <c r="H30" s="97">
        <f>IF(H21&gt;$B$4,H19,0)</f>
        <v>0</v>
      </c>
      <c r="I30" s="98">
        <f t="shared" ref="I30:BS30" si="70">IF(I21&gt;$B$4,I19,0)</f>
        <v>0</v>
      </c>
      <c r="J30" s="98">
        <f t="shared" si="70"/>
        <v>116053.49719147453</v>
      </c>
      <c r="K30" s="98">
        <f t="shared" si="70"/>
        <v>227171.08537559572</v>
      </c>
      <c r="L30" s="98">
        <f t="shared" si="70"/>
        <v>0</v>
      </c>
      <c r="M30" s="98">
        <f t="shared" si="70"/>
        <v>340718.87220149697</v>
      </c>
      <c r="N30" s="98">
        <f t="shared" si="70"/>
        <v>139190.05017171355</v>
      </c>
      <c r="O30" s="98">
        <f t="shared" si="70"/>
        <v>14799.58862093379</v>
      </c>
      <c r="P30" s="98">
        <f t="shared" si="70"/>
        <v>0</v>
      </c>
      <c r="Q30" s="98">
        <f t="shared" si="70"/>
        <v>137499.21401006484</v>
      </c>
      <c r="R30" s="98">
        <f t="shared" si="70"/>
        <v>0</v>
      </c>
      <c r="S30" s="98">
        <f t="shared" si="70"/>
        <v>0</v>
      </c>
      <c r="T30" s="98">
        <f t="shared" si="70"/>
        <v>0</v>
      </c>
      <c r="U30" s="98">
        <f t="shared" si="70"/>
        <v>0</v>
      </c>
      <c r="V30" s="98">
        <f t="shared" si="70"/>
        <v>431915.76502858545</v>
      </c>
      <c r="W30" s="98">
        <f t="shared" si="70"/>
        <v>72034.387524788472</v>
      </c>
      <c r="X30" s="98">
        <f t="shared" si="70"/>
        <v>167624.75173277568</v>
      </c>
      <c r="Y30" s="98">
        <f t="shared" si="70"/>
        <v>12577.228431568667</v>
      </c>
      <c r="Z30" s="98">
        <f t="shared" si="70"/>
        <v>0</v>
      </c>
      <c r="AA30" s="98">
        <f t="shared" si="70"/>
        <v>0</v>
      </c>
      <c r="AB30" s="98">
        <f t="shared" si="70"/>
        <v>211820.77903883564</v>
      </c>
      <c r="AC30" s="98">
        <f t="shared" si="70"/>
        <v>0</v>
      </c>
      <c r="AD30" s="98">
        <f t="shared" si="70"/>
        <v>0</v>
      </c>
      <c r="AE30" s="98">
        <f t="shared" si="70"/>
        <v>1567234.7508470537</v>
      </c>
      <c r="AF30" s="98">
        <f t="shared" si="70"/>
        <v>0</v>
      </c>
      <c r="AG30" s="98">
        <f t="shared" si="70"/>
        <v>0</v>
      </c>
      <c r="AH30" s="98">
        <f t="shared" si="70"/>
        <v>0</v>
      </c>
      <c r="AI30" s="98">
        <f t="shared" si="70"/>
        <v>240969.13570652582</v>
      </c>
      <c r="AJ30" s="98">
        <f t="shared" si="70"/>
        <v>0</v>
      </c>
      <c r="AK30" s="98">
        <f t="shared" si="70"/>
        <v>264467.51493485714</v>
      </c>
      <c r="AL30" s="98">
        <f t="shared" si="70"/>
        <v>0</v>
      </c>
      <c r="AM30" s="98">
        <f t="shared" si="70"/>
        <v>0</v>
      </c>
      <c r="AN30" s="98">
        <f t="shared" si="70"/>
        <v>196230.36317387741</v>
      </c>
      <c r="AO30" s="98">
        <f t="shared" si="70"/>
        <v>292465.61991847114</v>
      </c>
      <c r="AP30" s="98">
        <f t="shared" si="70"/>
        <v>0</v>
      </c>
      <c r="AQ30" s="98">
        <f t="shared" si="70"/>
        <v>19346.030965161295</v>
      </c>
      <c r="AR30" s="98">
        <f t="shared" si="70"/>
        <v>0</v>
      </c>
      <c r="AS30" s="98">
        <f t="shared" si="70"/>
        <v>0</v>
      </c>
      <c r="AT30" s="98">
        <f t="shared" si="70"/>
        <v>204966.60459105443</v>
      </c>
      <c r="AU30" s="98">
        <f t="shared" si="70"/>
        <v>0</v>
      </c>
      <c r="AV30" s="98">
        <f t="shared" si="70"/>
        <v>0</v>
      </c>
      <c r="AW30" s="98">
        <f t="shared" si="70"/>
        <v>277142.92092958238</v>
      </c>
      <c r="AX30" s="98">
        <f t="shared" si="70"/>
        <v>0</v>
      </c>
      <c r="AY30" s="98">
        <f t="shared" si="70"/>
        <v>64255.272774658566</v>
      </c>
      <c r="AZ30" s="98">
        <f t="shared" si="70"/>
        <v>94387.688362666537</v>
      </c>
      <c r="BA30" s="98">
        <f t="shared" si="70"/>
        <v>348006.79877411848</v>
      </c>
      <c r="BB30" s="98">
        <f t="shared" si="70"/>
        <v>0</v>
      </c>
      <c r="BC30" s="98">
        <f t="shared" si="70"/>
        <v>40699.578582661095</v>
      </c>
      <c r="BD30" s="98">
        <f t="shared" si="70"/>
        <v>0</v>
      </c>
      <c r="BE30" s="98">
        <f t="shared" si="70"/>
        <v>0</v>
      </c>
      <c r="BF30" s="98">
        <f t="shared" si="70"/>
        <v>34715.070727372513</v>
      </c>
      <c r="BG30" s="98">
        <f t="shared" si="70"/>
        <v>201829.19556439051</v>
      </c>
      <c r="BH30" s="98">
        <f t="shared" si="70"/>
        <v>0</v>
      </c>
      <c r="BI30" s="98">
        <f t="shared" si="70"/>
        <v>0</v>
      </c>
      <c r="BJ30" s="98">
        <f t="shared" si="70"/>
        <v>0</v>
      </c>
      <c r="BK30" s="98">
        <f t="shared" si="70"/>
        <v>413913.25249290548</v>
      </c>
      <c r="BL30" s="98">
        <f t="shared" si="70"/>
        <v>0</v>
      </c>
      <c r="BM30" s="98">
        <f t="shared" si="70"/>
        <v>0</v>
      </c>
      <c r="BN30" s="98">
        <f t="shared" si="70"/>
        <v>0</v>
      </c>
      <c r="BO30" s="98">
        <f t="shared" si="70"/>
        <v>20881.218048128401</v>
      </c>
      <c r="BP30" s="98">
        <f t="shared" si="70"/>
        <v>0</v>
      </c>
      <c r="BQ30" s="98">
        <f t="shared" si="70"/>
        <v>0</v>
      </c>
      <c r="BR30" s="98">
        <f t="shared" si="70"/>
        <v>0</v>
      </c>
      <c r="BS30" s="98">
        <f t="shared" si="70"/>
        <v>82295.997274135472</v>
      </c>
      <c r="BT30" s="98">
        <f t="shared" ref="BT30:EB30" si="71">IF(BT21&gt;$B$4,BT19,0)</f>
        <v>62527.578436936354</v>
      </c>
      <c r="BU30" s="98">
        <f t="shared" si="71"/>
        <v>0</v>
      </c>
      <c r="BV30" s="98">
        <f t="shared" si="71"/>
        <v>0</v>
      </c>
      <c r="BW30" s="98">
        <f t="shared" si="71"/>
        <v>0</v>
      </c>
      <c r="BX30" s="98">
        <f t="shared" si="71"/>
        <v>11924.593990999014</v>
      </c>
      <c r="BY30" s="98">
        <f t="shared" si="71"/>
        <v>0</v>
      </c>
      <c r="BZ30" s="98">
        <f t="shared" si="71"/>
        <v>20494.972475347025</v>
      </c>
      <c r="CA30" s="98">
        <f t="shared" si="71"/>
        <v>0</v>
      </c>
      <c r="CB30" s="98">
        <f t="shared" si="71"/>
        <v>0</v>
      </c>
      <c r="CC30" s="98">
        <f t="shared" si="71"/>
        <v>0</v>
      </c>
      <c r="CD30" s="98">
        <f t="shared" si="71"/>
        <v>0</v>
      </c>
      <c r="CE30" s="98">
        <f t="shared" si="71"/>
        <v>0</v>
      </c>
      <c r="CF30" s="98">
        <f t="shared" si="71"/>
        <v>0</v>
      </c>
      <c r="CG30" s="98">
        <f t="shared" si="71"/>
        <v>122151.53383235913</v>
      </c>
      <c r="CH30" s="98">
        <f t="shared" si="71"/>
        <v>121239.51144490256</v>
      </c>
      <c r="CI30" s="98">
        <f t="shared" si="71"/>
        <v>26433.049725996087</v>
      </c>
      <c r="CJ30" s="98">
        <f t="shared" si="71"/>
        <v>0</v>
      </c>
      <c r="CK30" s="98">
        <f t="shared" si="71"/>
        <v>0</v>
      </c>
      <c r="CL30" s="98">
        <f t="shared" si="71"/>
        <v>0</v>
      </c>
      <c r="CM30" s="98">
        <f t="shared" si="71"/>
        <v>143760.86721141249</v>
      </c>
      <c r="CN30" s="98">
        <f t="shared" si="71"/>
        <v>0</v>
      </c>
      <c r="CO30" s="98">
        <f t="shared" si="71"/>
        <v>0</v>
      </c>
      <c r="CP30" s="98">
        <f t="shared" si="71"/>
        <v>0</v>
      </c>
      <c r="CQ30" s="98">
        <f t="shared" si="71"/>
        <v>0</v>
      </c>
      <c r="CR30" s="98">
        <f t="shared" si="71"/>
        <v>0</v>
      </c>
      <c r="CS30" s="98">
        <f t="shared" si="71"/>
        <v>0</v>
      </c>
      <c r="CT30" s="98">
        <f t="shared" si="71"/>
        <v>95601.76662062759</v>
      </c>
      <c r="CU30" s="98">
        <f t="shared" si="71"/>
        <v>0</v>
      </c>
      <c r="CV30" s="98">
        <f t="shared" si="71"/>
        <v>0</v>
      </c>
      <c r="CW30" s="98">
        <f t="shared" si="71"/>
        <v>216298.21492369799</v>
      </c>
      <c r="CX30" s="98">
        <f t="shared" si="71"/>
        <v>0</v>
      </c>
      <c r="CY30" s="98">
        <f t="shared" si="71"/>
        <v>0</v>
      </c>
      <c r="CZ30" s="98">
        <f t="shared" si="71"/>
        <v>0</v>
      </c>
      <c r="DA30" s="98">
        <f t="shared" si="71"/>
        <v>0</v>
      </c>
      <c r="DB30" s="98">
        <f t="shared" si="71"/>
        <v>0</v>
      </c>
      <c r="DC30" s="98">
        <f t="shared" si="71"/>
        <v>35164.780192770326</v>
      </c>
      <c r="DD30" s="98">
        <f t="shared" si="71"/>
        <v>0</v>
      </c>
      <c r="DE30" s="98">
        <f t="shared" si="71"/>
        <v>59966.801218598972</v>
      </c>
      <c r="DF30" s="98">
        <f t="shared" si="71"/>
        <v>0</v>
      </c>
      <c r="DG30" s="98">
        <f t="shared" si="71"/>
        <v>0</v>
      </c>
      <c r="DH30" s="98">
        <f t="shared" si="71"/>
        <v>0</v>
      </c>
      <c r="DI30" s="98">
        <f t="shared" si="71"/>
        <v>0</v>
      </c>
      <c r="DJ30" s="98">
        <f t="shared" si="71"/>
        <v>0</v>
      </c>
      <c r="DK30" s="98">
        <f t="shared" si="71"/>
        <v>59086.134846831694</v>
      </c>
      <c r="DL30" s="98">
        <f t="shared" si="71"/>
        <v>0</v>
      </c>
      <c r="DM30" s="98">
        <f t="shared" si="71"/>
        <v>57482.861985712858</v>
      </c>
      <c r="DN30" s="98">
        <f t="shared" si="71"/>
        <v>0</v>
      </c>
      <c r="DO30" s="98">
        <f t="shared" si="71"/>
        <v>104971.64086890781</v>
      </c>
      <c r="DP30" s="98">
        <f t="shared" si="71"/>
        <v>0</v>
      </c>
      <c r="DQ30" s="98">
        <f t="shared" si="71"/>
        <v>28924.008455660103</v>
      </c>
      <c r="DR30" s="98">
        <f t="shared" si="71"/>
        <v>17876.461624401774</v>
      </c>
      <c r="DS30" s="98">
        <f t="shared" si="71"/>
        <v>0</v>
      </c>
      <c r="DT30" s="98">
        <f t="shared" si="71"/>
        <v>826575.91051137447</v>
      </c>
      <c r="DU30" s="98">
        <f t="shared" si="71"/>
        <v>0</v>
      </c>
      <c r="DV30" s="98">
        <f t="shared" si="71"/>
        <v>0</v>
      </c>
      <c r="DW30" s="98">
        <f t="shared" si="71"/>
        <v>43857.678465503879</v>
      </c>
      <c r="DX30" s="98">
        <f t="shared" si="71"/>
        <v>69245.820488722515</v>
      </c>
      <c r="DY30" s="98">
        <f t="shared" si="71"/>
        <v>136655.01472054847</v>
      </c>
      <c r="DZ30" s="98">
        <f t="shared" si="71"/>
        <v>66066.298220528843</v>
      </c>
      <c r="EA30" s="98">
        <f t="shared" si="71"/>
        <v>0</v>
      </c>
      <c r="EB30" s="98">
        <f t="shared" si="71"/>
        <v>118160.4460138242</v>
      </c>
      <c r="EC30" s="98">
        <f t="shared" ref="EC30:FC30" si="72">IF(EC21&gt;$B$4,EC19,0)</f>
        <v>0</v>
      </c>
      <c r="ED30" s="98">
        <f t="shared" si="72"/>
        <v>129095.90194144862</v>
      </c>
      <c r="EE30" s="98">
        <f t="shared" si="72"/>
        <v>21707.028738735367</v>
      </c>
      <c r="EF30" s="98">
        <f t="shared" si="72"/>
        <v>45388.711797985146</v>
      </c>
      <c r="EG30" s="98">
        <f t="shared" si="72"/>
        <v>121879.92416043887</v>
      </c>
      <c r="EH30" s="98">
        <f t="shared" si="72"/>
        <v>47624.922455273176</v>
      </c>
      <c r="EI30" s="98">
        <f t="shared" si="72"/>
        <v>31034.745894663291</v>
      </c>
      <c r="EJ30" s="98">
        <f t="shared" si="72"/>
        <v>54862.000827313714</v>
      </c>
      <c r="EK30" s="98">
        <f t="shared" si="72"/>
        <v>0</v>
      </c>
      <c r="EL30" s="98">
        <f t="shared" si="72"/>
        <v>506821.40256357624</v>
      </c>
      <c r="EM30" s="98">
        <f t="shared" si="72"/>
        <v>0</v>
      </c>
      <c r="EN30" s="98">
        <f t="shared" si="72"/>
        <v>12417.403213630176</v>
      </c>
      <c r="EO30" s="98">
        <f t="shared" si="72"/>
        <v>132557.21576545626</v>
      </c>
      <c r="EP30" s="98">
        <f t="shared" si="72"/>
        <v>0</v>
      </c>
      <c r="EQ30" s="98">
        <f t="shared" si="72"/>
        <v>0</v>
      </c>
      <c r="ER30" s="98">
        <f t="shared" si="72"/>
        <v>191532.3782288217</v>
      </c>
      <c r="ES30" s="98">
        <f t="shared" si="72"/>
        <v>0</v>
      </c>
      <c r="ET30" s="98">
        <f t="shared" si="72"/>
        <v>37929.70042875129</v>
      </c>
      <c r="EU30" s="98">
        <f t="shared" si="72"/>
        <v>0</v>
      </c>
      <c r="EV30" s="98">
        <f t="shared" si="72"/>
        <v>0</v>
      </c>
      <c r="EW30" s="98">
        <f t="shared" si="72"/>
        <v>33815.513929325149</v>
      </c>
      <c r="EX30" s="98">
        <f t="shared" si="72"/>
        <v>0</v>
      </c>
      <c r="EY30" s="98">
        <f t="shared" si="72"/>
        <v>0</v>
      </c>
      <c r="EZ30" s="98">
        <f t="shared" si="72"/>
        <v>34224.290029385862</v>
      </c>
      <c r="FA30" s="98">
        <f t="shared" si="72"/>
        <v>0</v>
      </c>
      <c r="FB30" s="98">
        <f t="shared" si="72"/>
        <v>60074.919783209283</v>
      </c>
      <c r="FC30" s="101">
        <f t="shared" si="72"/>
        <v>0</v>
      </c>
    </row>
    <row r="31" spans="1:159" s="50" customFormat="1" ht="15" customHeight="1" x14ac:dyDescent="0.25">
      <c r="A31" s="90"/>
      <c r="B31" s="156"/>
      <c r="C31" s="116" t="s">
        <v>25</v>
      </c>
      <c r="D31" s="47"/>
      <c r="E31" s="100">
        <f t="shared" si="18"/>
        <v>1.0000000000000007</v>
      </c>
      <c r="H31" s="92">
        <f>H30/$E$30</f>
        <v>0</v>
      </c>
      <c r="I31" s="93">
        <f>I30/$E$30</f>
        <v>0</v>
      </c>
      <c r="J31" s="93">
        <f>J30/$E$30</f>
        <v>1.1444390953467229E-2</v>
      </c>
      <c r="K31" s="93">
        <f t="shared" ref="K31:AP31" si="73">K30/$E$30</f>
        <v>2.240203679577514E-2</v>
      </c>
      <c r="L31" s="93">
        <f t="shared" si="73"/>
        <v>0</v>
      </c>
      <c r="M31" s="93">
        <f t="shared" si="73"/>
        <v>3.3599331972434685E-2</v>
      </c>
      <c r="N31" s="93">
        <f t="shared" si="73"/>
        <v>1.3725957334742245E-2</v>
      </c>
      <c r="O31" s="93">
        <f t="shared" si="73"/>
        <v>1.4594327808063121E-3</v>
      </c>
      <c r="P31" s="93">
        <f t="shared" si="73"/>
        <v>0</v>
      </c>
      <c r="Q31" s="93">
        <f t="shared" si="73"/>
        <v>1.3559218800010788E-2</v>
      </c>
      <c r="R31" s="93">
        <f t="shared" si="73"/>
        <v>0</v>
      </c>
      <c r="S31" s="93">
        <f t="shared" si="73"/>
        <v>0</v>
      </c>
      <c r="T31" s="93">
        <f t="shared" si="73"/>
        <v>0</v>
      </c>
      <c r="U31" s="93">
        <f t="shared" si="73"/>
        <v>0</v>
      </c>
      <c r="V31" s="93">
        <f t="shared" si="73"/>
        <v>4.2592537007287552E-2</v>
      </c>
      <c r="W31" s="93">
        <f t="shared" si="73"/>
        <v>7.103531671838346E-3</v>
      </c>
      <c r="X31" s="93">
        <f t="shared" si="73"/>
        <v>1.6529990381441897E-2</v>
      </c>
      <c r="Y31" s="93">
        <f t="shared" si="73"/>
        <v>1.2402790330777662E-3</v>
      </c>
      <c r="Z31" s="93">
        <f t="shared" si="73"/>
        <v>0</v>
      </c>
      <c r="AA31" s="93">
        <f t="shared" si="73"/>
        <v>0</v>
      </c>
      <c r="AB31" s="93">
        <f t="shared" si="73"/>
        <v>2.0888296053576522E-2</v>
      </c>
      <c r="AC31" s="93">
        <f t="shared" si="73"/>
        <v>0</v>
      </c>
      <c r="AD31" s="93">
        <f t="shared" si="73"/>
        <v>0</v>
      </c>
      <c r="AE31" s="93">
        <f t="shared" si="73"/>
        <v>0.15454982088959485</v>
      </c>
      <c r="AF31" s="93">
        <f t="shared" si="73"/>
        <v>0</v>
      </c>
      <c r="AG31" s="93">
        <f t="shared" si="73"/>
        <v>0</v>
      </c>
      <c r="AH31" s="93">
        <f t="shared" si="73"/>
        <v>0</v>
      </c>
      <c r="AI31" s="93">
        <f t="shared" si="73"/>
        <v>2.3762704817026137E-2</v>
      </c>
      <c r="AJ31" s="93">
        <f t="shared" si="73"/>
        <v>0</v>
      </c>
      <c r="AK31" s="93">
        <f t="shared" si="73"/>
        <v>2.6079951993284545E-2</v>
      </c>
      <c r="AL31" s="93">
        <f t="shared" si="73"/>
        <v>0</v>
      </c>
      <c r="AM31" s="93">
        <f t="shared" si="73"/>
        <v>0</v>
      </c>
      <c r="AN31" s="93">
        <f t="shared" si="73"/>
        <v>1.9350877375091176E-2</v>
      </c>
      <c r="AO31" s="93">
        <f t="shared" si="73"/>
        <v>2.8840930913721908E-2</v>
      </c>
      <c r="AP31" s="93">
        <f t="shared" si="73"/>
        <v>0</v>
      </c>
      <c r="AQ31" s="93">
        <f t="shared" ref="AQ31:BV31" si="74">AQ30/$E$30</f>
        <v>1.9077713909637654E-3</v>
      </c>
      <c r="AR31" s="93">
        <f t="shared" si="74"/>
        <v>0</v>
      </c>
      <c r="AS31" s="93">
        <f t="shared" si="74"/>
        <v>0</v>
      </c>
      <c r="AT31" s="93">
        <f t="shared" si="74"/>
        <v>2.0212384909647326E-2</v>
      </c>
      <c r="AU31" s="93">
        <f t="shared" si="74"/>
        <v>0</v>
      </c>
      <c r="AV31" s="93">
        <f t="shared" si="74"/>
        <v>0</v>
      </c>
      <c r="AW31" s="93">
        <f t="shared" si="74"/>
        <v>2.7329912616687577E-2</v>
      </c>
      <c r="AX31" s="93">
        <f t="shared" si="74"/>
        <v>0</v>
      </c>
      <c r="AY31" s="93">
        <f t="shared" si="74"/>
        <v>6.3364093306176776E-3</v>
      </c>
      <c r="AZ31" s="93">
        <f t="shared" si="74"/>
        <v>9.3078591594199615E-3</v>
      </c>
      <c r="BA31" s="93">
        <f t="shared" si="74"/>
        <v>3.431801674243893E-2</v>
      </c>
      <c r="BB31" s="93">
        <f t="shared" si="74"/>
        <v>0</v>
      </c>
      <c r="BC31" s="93">
        <f t="shared" si="74"/>
        <v>4.0135101501753995E-3</v>
      </c>
      <c r="BD31" s="93">
        <f t="shared" si="74"/>
        <v>0</v>
      </c>
      <c r="BE31" s="93">
        <f t="shared" si="74"/>
        <v>0</v>
      </c>
      <c r="BF31" s="93">
        <f t="shared" si="74"/>
        <v>3.4233594936465455E-3</v>
      </c>
      <c r="BG31" s="93">
        <f t="shared" si="74"/>
        <v>1.9902995392303967E-2</v>
      </c>
      <c r="BH31" s="93">
        <f t="shared" si="74"/>
        <v>0</v>
      </c>
      <c r="BI31" s="93">
        <f t="shared" si="74"/>
        <v>0</v>
      </c>
      <c r="BJ31" s="93">
        <f t="shared" si="74"/>
        <v>0</v>
      </c>
      <c r="BK31" s="93">
        <f t="shared" si="74"/>
        <v>4.0817254085282237E-2</v>
      </c>
      <c r="BL31" s="93">
        <f t="shared" si="74"/>
        <v>0</v>
      </c>
      <c r="BM31" s="93">
        <f t="shared" si="74"/>
        <v>0</v>
      </c>
      <c r="BN31" s="93">
        <f t="shared" si="74"/>
        <v>0</v>
      </c>
      <c r="BO31" s="93">
        <f t="shared" si="74"/>
        <v>2.0591608931275931E-3</v>
      </c>
      <c r="BP31" s="93">
        <f t="shared" si="74"/>
        <v>0</v>
      </c>
      <c r="BQ31" s="93">
        <f t="shared" si="74"/>
        <v>0</v>
      </c>
      <c r="BR31" s="93">
        <f t="shared" si="74"/>
        <v>0</v>
      </c>
      <c r="BS31" s="93">
        <f t="shared" si="74"/>
        <v>8.1154604514569323E-3</v>
      </c>
      <c r="BT31" s="93">
        <f t="shared" si="74"/>
        <v>6.1660360982077785E-3</v>
      </c>
      <c r="BU31" s="93">
        <f t="shared" si="74"/>
        <v>0</v>
      </c>
      <c r="BV31" s="93">
        <f t="shared" si="74"/>
        <v>0</v>
      </c>
      <c r="BW31" s="93">
        <f t="shared" ref="BW31" si="75">BW30/$E$30</f>
        <v>0</v>
      </c>
      <c r="BX31" s="93">
        <f>BX30/$E$30</f>
        <v>1.175920751179087E-3</v>
      </c>
      <c r="BY31" s="93">
        <f>BY30/$E$30</f>
        <v>0</v>
      </c>
      <c r="BZ31" s="93">
        <f>BZ30/$E$30</f>
        <v>2.0210720337142237E-3</v>
      </c>
      <c r="CA31" s="93">
        <f t="shared" ref="CA31:DQ31" si="76">CA30/$E$30</f>
        <v>0</v>
      </c>
      <c r="CB31" s="93">
        <f t="shared" si="76"/>
        <v>0</v>
      </c>
      <c r="CC31" s="93">
        <f t="shared" si="76"/>
        <v>0</v>
      </c>
      <c r="CD31" s="93">
        <f t="shared" si="76"/>
        <v>0</v>
      </c>
      <c r="CE31" s="93">
        <f t="shared" si="76"/>
        <v>0</v>
      </c>
      <c r="CF31" s="93">
        <f t="shared" si="76"/>
        <v>0</v>
      </c>
      <c r="CG31" s="93">
        <f t="shared" si="76"/>
        <v>1.2045737031403244E-2</v>
      </c>
      <c r="CH31" s="93">
        <f t="shared" si="76"/>
        <v>1.1955799709280611E-2</v>
      </c>
      <c r="CI31" s="93">
        <f t="shared" si="76"/>
        <v>2.6066440260532012E-3</v>
      </c>
      <c r="CJ31" s="93">
        <f t="shared" si="76"/>
        <v>0</v>
      </c>
      <c r="CK31" s="93">
        <f t="shared" si="76"/>
        <v>0</v>
      </c>
      <c r="CL31" s="93">
        <f t="shared" si="76"/>
        <v>0</v>
      </c>
      <c r="CM31" s="93">
        <f t="shared" si="76"/>
        <v>1.4176699608305778E-2</v>
      </c>
      <c r="CN31" s="93">
        <f t="shared" si="76"/>
        <v>0</v>
      </c>
      <c r="CO31" s="93">
        <f t="shared" si="76"/>
        <v>0</v>
      </c>
      <c r="CP31" s="93">
        <f t="shared" si="76"/>
        <v>0</v>
      </c>
      <c r="CQ31" s="93">
        <f t="shared" si="76"/>
        <v>0</v>
      </c>
      <c r="CR31" s="93">
        <f t="shared" si="76"/>
        <v>0</v>
      </c>
      <c r="CS31" s="93">
        <f t="shared" si="76"/>
        <v>0</v>
      </c>
      <c r="CT31" s="93">
        <f t="shared" si="76"/>
        <v>9.427583136451749E-3</v>
      </c>
      <c r="CU31" s="93">
        <f t="shared" si="76"/>
        <v>0</v>
      </c>
      <c r="CV31" s="93">
        <f t="shared" si="76"/>
        <v>0</v>
      </c>
      <c r="CW31" s="93">
        <f t="shared" si="76"/>
        <v>2.1329829725335727E-2</v>
      </c>
      <c r="CX31" s="93">
        <f t="shared" si="76"/>
        <v>0</v>
      </c>
      <c r="CY31" s="93">
        <f t="shared" si="76"/>
        <v>0</v>
      </c>
      <c r="CZ31" s="93">
        <f t="shared" si="76"/>
        <v>0</v>
      </c>
      <c r="DA31" s="93">
        <f t="shared" si="76"/>
        <v>0</v>
      </c>
      <c r="DB31" s="93">
        <f t="shared" si="76"/>
        <v>0</v>
      </c>
      <c r="DC31" s="93">
        <f t="shared" si="76"/>
        <v>3.4677067219682904E-3</v>
      </c>
      <c r="DD31" s="93">
        <f t="shared" si="76"/>
        <v>0</v>
      </c>
      <c r="DE31" s="93">
        <f t="shared" si="76"/>
        <v>5.9135100103206292E-3</v>
      </c>
      <c r="DF31" s="93">
        <f t="shared" si="76"/>
        <v>0</v>
      </c>
      <c r="DG31" s="93">
        <f t="shared" si="76"/>
        <v>0</v>
      </c>
      <c r="DH31" s="93">
        <f t="shared" si="76"/>
        <v>0</v>
      </c>
      <c r="DI31" s="93">
        <f t="shared" si="76"/>
        <v>0</v>
      </c>
      <c r="DJ31" s="93">
        <f t="shared" si="76"/>
        <v>0</v>
      </c>
      <c r="DK31" s="93">
        <f t="shared" si="76"/>
        <v>5.8266648009819774E-3</v>
      </c>
      <c r="DL31" s="93">
        <f t="shared" si="76"/>
        <v>0</v>
      </c>
      <c r="DM31" s="93">
        <f t="shared" si="76"/>
        <v>5.6685611516153834E-3</v>
      </c>
      <c r="DN31" s="93">
        <f t="shared" si="76"/>
        <v>0</v>
      </c>
      <c r="DO31" s="93">
        <f t="shared" si="76"/>
        <v>1.0351575145974934E-2</v>
      </c>
      <c r="DP31" s="93">
        <f t="shared" si="76"/>
        <v>0</v>
      </c>
      <c r="DQ31" s="93">
        <f t="shared" si="76"/>
        <v>2.8522850988439079E-3</v>
      </c>
      <c r="DR31" s="93">
        <f t="shared" ref="DR31:EB31" si="77">DR30/$E$30</f>
        <v>1.762852655416031E-3</v>
      </c>
      <c r="DS31" s="93">
        <f t="shared" si="77"/>
        <v>0</v>
      </c>
      <c r="DT31" s="93">
        <f t="shared" si="77"/>
        <v>8.1511183217538002E-2</v>
      </c>
      <c r="DU31" s="93">
        <f t="shared" si="77"/>
        <v>0</v>
      </c>
      <c r="DV31" s="93">
        <f t="shared" si="77"/>
        <v>0</v>
      </c>
      <c r="DW31" s="93">
        <f t="shared" si="77"/>
        <v>4.3249400562446749E-3</v>
      </c>
      <c r="DX31" s="93">
        <f t="shared" si="77"/>
        <v>6.8285425320622579E-3</v>
      </c>
      <c r="DY31" s="93">
        <f t="shared" si="77"/>
        <v>1.3475969721390394E-2</v>
      </c>
      <c r="DZ31" s="93">
        <f t="shared" si="77"/>
        <v>6.5150000989339582E-3</v>
      </c>
      <c r="EA31" s="93">
        <f t="shared" si="77"/>
        <v>0</v>
      </c>
      <c r="EB31" s="93">
        <f t="shared" si="77"/>
        <v>1.1652163632666494E-2</v>
      </c>
      <c r="EC31" s="93">
        <f t="shared" ref="EC31:FC31" si="78">EC30/$E$30</f>
        <v>0</v>
      </c>
      <c r="ED31" s="93">
        <f t="shared" si="78"/>
        <v>1.2730542448633258E-2</v>
      </c>
      <c r="EE31" s="93">
        <f t="shared" si="78"/>
        <v>2.1405966156656741E-3</v>
      </c>
      <c r="EF31" s="93">
        <f t="shared" si="78"/>
        <v>4.4759199443457345E-3</v>
      </c>
      <c r="EG31" s="93">
        <f t="shared" si="78"/>
        <v>1.2018952769425597E-2</v>
      </c>
      <c r="EH31" s="93">
        <f t="shared" si="78"/>
        <v>4.6964395291548867E-3</v>
      </c>
      <c r="EI31" s="93">
        <f t="shared" si="78"/>
        <v>3.0604313851399422E-3</v>
      </c>
      <c r="EJ31" s="93">
        <f t="shared" si="78"/>
        <v>5.4101100022976682E-3</v>
      </c>
      <c r="EK31" s="93">
        <f t="shared" si="78"/>
        <v>0</v>
      </c>
      <c r="EL31" s="93">
        <f t="shared" si="78"/>
        <v>4.9979211440327548E-2</v>
      </c>
      <c r="EM31" s="93">
        <f t="shared" si="78"/>
        <v>0</v>
      </c>
      <c r="EN31" s="93">
        <f t="shared" si="78"/>
        <v>1.2245181786220544E-3</v>
      </c>
      <c r="EO31" s="93">
        <f t="shared" si="78"/>
        <v>1.3071873210507913E-2</v>
      </c>
      <c r="EP31" s="93">
        <f t="shared" si="78"/>
        <v>0</v>
      </c>
      <c r="EQ31" s="93">
        <f t="shared" si="78"/>
        <v>0</v>
      </c>
      <c r="ER31" s="93">
        <f t="shared" si="78"/>
        <v>1.8887594684729728E-2</v>
      </c>
      <c r="ES31" s="93">
        <f t="shared" si="78"/>
        <v>0</v>
      </c>
      <c r="ET31" s="93">
        <f t="shared" si="78"/>
        <v>3.7403639783326727E-3</v>
      </c>
      <c r="EU31" s="93">
        <f t="shared" si="78"/>
        <v>0</v>
      </c>
      <c r="EV31" s="93">
        <f t="shared" si="78"/>
        <v>0</v>
      </c>
      <c r="EW31" s="93">
        <f t="shared" si="78"/>
        <v>3.3346514414909273E-3</v>
      </c>
      <c r="EX31" s="93">
        <f t="shared" si="78"/>
        <v>0</v>
      </c>
      <c r="EY31" s="93">
        <f t="shared" si="78"/>
        <v>0</v>
      </c>
      <c r="EZ31" s="93">
        <f t="shared" si="78"/>
        <v>3.3749621052343039E-3</v>
      </c>
      <c r="FA31" s="93">
        <f t="shared" si="78"/>
        <v>0</v>
      </c>
      <c r="FB31" s="93">
        <f t="shared" si="78"/>
        <v>5.9241719132591217E-3</v>
      </c>
      <c r="FC31" s="96">
        <f t="shared" si="78"/>
        <v>0</v>
      </c>
    </row>
    <row r="32" spans="1:159" s="50" customFormat="1" ht="15" customHeight="1" x14ac:dyDescent="0.25">
      <c r="A32" s="90"/>
      <c r="B32" s="156"/>
      <c r="C32" s="118" t="s">
        <v>29</v>
      </c>
      <c r="D32" s="47"/>
      <c r="E32" s="99">
        <f t="shared" si="18"/>
        <v>4805.1786791060167</v>
      </c>
      <c r="H32" s="74">
        <f t="shared" ref="H32" si="79">IF(H21&gt;0,IF(H21&gt;$B$4,H21,$B$4),$B$4)</f>
        <v>5</v>
      </c>
      <c r="I32" s="72">
        <f t="shared" ref="I32:BS32" si="80">IF(I21&gt;0,IF(I21&gt;$B$4,I21,$B$4),$B$4)</f>
        <v>5</v>
      </c>
      <c r="J32" s="72">
        <f t="shared" si="80"/>
        <v>50.014033340196242</v>
      </c>
      <c r="K32" s="72">
        <f t="shared" si="80"/>
        <v>97.90090357344495</v>
      </c>
      <c r="L32" s="72">
        <f t="shared" si="80"/>
        <v>5</v>
      </c>
      <c r="M32" s="72">
        <f t="shared" si="80"/>
        <v>146.83508421813912</v>
      </c>
      <c r="N32" s="72">
        <f t="shared" si="80"/>
        <v>59.984886094609379</v>
      </c>
      <c r="O32" s="72">
        <f t="shared" si="80"/>
        <v>6.3779820222681476</v>
      </c>
      <c r="P32" s="72">
        <f t="shared" si="80"/>
        <v>5</v>
      </c>
      <c r="Q32" s="72">
        <f t="shared" si="80"/>
        <v>59.256208905140589</v>
      </c>
      <c r="R32" s="72">
        <f t="shared" si="80"/>
        <v>5</v>
      </c>
      <c r="S32" s="72">
        <f t="shared" si="80"/>
        <v>5</v>
      </c>
      <c r="T32" s="72">
        <f t="shared" si="80"/>
        <v>5</v>
      </c>
      <c r="U32" s="72">
        <f t="shared" si="80"/>
        <v>5</v>
      </c>
      <c r="V32" s="72">
        <f t="shared" si="80"/>
        <v>186.13699711828198</v>
      </c>
      <c r="W32" s="72">
        <f t="shared" si="80"/>
        <v>31.043702658622244</v>
      </c>
      <c r="X32" s="72">
        <f t="shared" si="80"/>
        <v>72.239011530804888</v>
      </c>
      <c r="Y32" s="72">
        <f t="shared" si="80"/>
        <v>5.4202409864986771</v>
      </c>
      <c r="Z32" s="72">
        <f t="shared" si="80"/>
        <v>5</v>
      </c>
      <c r="AA32" s="72">
        <f t="shared" si="80"/>
        <v>5</v>
      </c>
      <c r="AB32" s="72">
        <f t="shared" si="80"/>
        <v>91.285586056194433</v>
      </c>
      <c r="AC32" s="72">
        <f t="shared" si="80"/>
        <v>5</v>
      </c>
      <c r="AD32" s="72">
        <f t="shared" si="80"/>
        <v>5</v>
      </c>
      <c r="AE32" s="72">
        <f t="shared" si="80"/>
        <v>675.41033211136096</v>
      </c>
      <c r="AF32" s="72">
        <f t="shared" si="80"/>
        <v>5</v>
      </c>
      <c r="AG32" s="72">
        <f t="shared" si="80"/>
        <v>5</v>
      </c>
      <c r="AH32" s="72">
        <f t="shared" si="80"/>
        <v>5</v>
      </c>
      <c r="AI32" s="72">
        <f t="shared" si="80"/>
        <v>103.84726594925743</v>
      </c>
      <c r="AJ32" s="72">
        <f t="shared" si="80"/>
        <v>5</v>
      </c>
      <c r="AK32" s="72">
        <f t="shared" si="80"/>
        <v>113.97405015316053</v>
      </c>
      <c r="AL32" s="72">
        <f t="shared" si="80"/>
        <v>5</v>
      </c>
      <c r="AM32" s="72">
        <f t="shared" si="80"/>
        <v>5</v>
      </c>
      <c r="AN32" s="72">
        <f t="shared" si="80"/>
        <v>84.566791726618419</v>
      </c>
      <c r="AO32" s="72">
        <f t="shared" si="80"/>
        <v>126.04002136471705</v>
      </c>
      <c r="AP32" s="72">
        <f t="shared" si="80"/>
        <v>5</v>
      </c>
      <c r="AQ32" s="72">
        <f t="shared" si="80"/>
        <v>8.3373018573982733</v>
      </c>
      <c r="AR32" s="72">
        <f t="shared" si="80"/>
        <v>5</v>
      </c>
      <c r="AS32" s="72">
        <f t="shared" si="80"/>
        <v>5</v>
      </c>
      <c r="AT32" s="72">
        <f t="shared" si="80"/>
        <v>88.331733586024896</v>
      </c>
      <c r="AU32" s="72">
        <f t="shared" si="80"/>
        <v>5</v>
      </c>
      <c r="AV32" s="72">
        <f t="shared" si="80"/>
        <v>5</v>
      </c>
      <c r="AW32" s="72">
        <f t="shared" si="80"/>
        <v>119.43660141927855</v>
      </c>
      <c r="AX32" s="72">
        <f t="shared" si="80"/>
        <v>5</v>
      </c>
      <c r="AY32" s="72">
        <f t="shared" si="80"/>
        <v>27.691240958753792</v>
      </c>
      <c r="AZ32" s="72">
        <f t="shared" si="80"/>
        <v>40.677007646618748</v>
      </c>
      <c r="BA32" s="72">
        <f t="shared" si="80"/>
        <v>149.97586507700984</v>
      </c>
      <c r="BB32" s="72">
        <f t="shared" si="80"/>
        <v>5</v>
      </c>
      <c r="BC32" s="72">
        <f t="shared" si="80"/>
        <v>17.539756486672111</v>
      </c>
      <c r="BD32" s="72">
        <f t="shared" si="80"/>
        <v>5</v>
      </c>
      <c r="BE32" s="72">
        <f t="shared" si="80"/>
        <v>5</v>
      </c>
      <c r="BF32" s="72">
        <f t="shared" si="80"/>
        <v>14.960692670049296</v>
      </c>
      <c r="BG32" s="72">
        <f t="shared" si="80"/>
        <v>86.979646113792057</v>
      </c>
      <c r="BH32" s="72">
        <f t="shared" si="80"/>
        <v>5</v>
      </c>
      <c r="BI32" s="72">
        <f t="shared" si="80"/>
        <v>5</v>
      </c>
      <c r="BJ32" s="72">
        <f t="shared" si="80"/>
        <v>5</v>
      </c>
      <c r="BK32" s="72">
        <f t="shared" si="80"/>
        <v>178.37869354315333</v>
      </c>
      <c r="BL32" s="72">
        <f t="shared" si="80"/>
        <v>5</v>
      </c>
      <c r="BM32" s="72">
        <f t="shared" si="80"/>
        <v>5</v>
      </c>
      <c r="BN32" s="72">
        <f t="shared" si="80"/>
        <v>5</v>
      </c>
      <c r="BO32" s="72">
        <f t="shared" si="80"/>
        <v>8.9989010319951088</v>
      </c>
      <c r="BP32" s="72">
        <f t="shared" si="80"/>
        <v>5</v>
      </c>
      <c r="BQ32" s="72">
        <f t="shared" si="80"/>
        <v>5</v>
      </c>
      <c r="BR32" s="72">
        <f t="shared" si="80"/>
        <v>5</v>
      </c>
      <c r="BS32" s="72">
        <f t="shared" si="80"/>
        <v>35.466012236085163</v>
      </c>
      <c r="BT32" s="72">
        <f t="shared" ref="BT32:EB32" si="81">IF(BT21&gt;0,IF(BT21&gt;$B$4,BT21,$B$4),$B$4)</f>
        <v>26.946679490985677</v>
      </c>
      <c r="BU32" s="72">
        <f t="shared" si="81"/>
        <v>5</v>
      </c>
      <c r="BV32" s="72">
        <f t="shared" si="81"/>
        <v>5</v>
      </c>
      <c r="BW32" s="72">
        <f t="shared" si="81"/>
        <v>5</v>
      </c>
      <c r="BX32" s="72">
        <f t="shared" si="81"/>
        <v>5.1389837951211756</v>
      </c>
      <c r="BY32" s="72">
        <f t="shared" si="81"/>
        <v>5</v>
      </c>
      <c r="BZ32" s="72">
        <f t="shared" si="81"/>
        <v>8.8324459106753341</v>
      </c>
      <c r="CA32" s="72">
        <f t="shared" si="81"/>
        <v>5</v>
      </c>
      <c r="CB32" s="72">
        <f t="shared" si="81"/>
        <v>5</v>
      </c>
      <c r="CC32" s="72">
        <f t="shared" si="81"/>
        <v>5</v>
      </c>
      <c r="CD32" s="72">
        <f t="shared" si="81"/>
        <v>5</v>
      </c>
      <c r="CE32" s="72">
        <f t="shared" si="81"/>
        <v>5</v>
      </c>
      <c r="CF32" s="72">
        <f t="shared" si="81"/>
        <v>5</v>
      </c>
      <c r="CG32" s="72">
        <f t="shared" si="81"/>
        <v>52.64202314875623</v>
      </c>
      <c r="CH32" s="72">
        <f t="shared" si="81"/>
        <v>52.248980981160024</v>
      </c>
      <c r="CI32" s="72">
        <f t="shared" si="81"/>
        <v>11.391500146676764</v>
      </c>
      <c r="CJ32" s="72">
        <f t="shared" si="81"/>
        <v>5</v>
      </c>
      <c r="CK32" s="72">
        <f t="shared" si="81"/>
        <v>5</v>
      </c>
      <c r="CL32" s="72">
        <f t="shared" si="81"/>
        <v>5</v>
      </c>
      <c r="CM32" s="72">
        <f t="shared" si="81"/>
        <v>61.954710368308511</v>
      </c>
      <c r="CN32" s="72">
        <f t="shared" si="81"/>
        <v>5</v>
      </c>
      <c r="CO32" s="72">
        <f t="shared" si="81"/>
        <v>5</v>
      </c>
      <c r="CP32" s="72">
        <f t="shared" si="81"/>
        <v>5</v>
      </c>
      <c r="CQ32" s="72">
        <f t="shared" si="81"/>
        <v>5</v>
      </c>
      <c r="CR32" s="72">
        <f t="shared" si="81"/>
        <v>5</v>
      </c>
      <c r="CS32" s="72">
        <f t="shared" si="81"/>
        <v>5</v>
      </c>
      <c r="CT32" s="72">
        <f t="shared" si="81"/>
        <v>41.200222818420848</v>
      </c>
      <c r="CU32" s="72">
        <f t="shared" si="81"/>
        <v>5</v>
      </c>
      <c r="CV32" s="72">
        <f t="shared" si="81"/>
        <v>5</v>
      </c>
      <c r="CW32" s="72">
        <f t="shared" si="81"/>
        <v>93.215167094623908</v>
      </c>
      <c r="CX32" s="72">
        <f t="shared" si="81"/>
        <v>5</v>
      </c>
      <c r="CY32" s="72">
        <f t="shared" si="81"/>
        <v>5</v>
      </c>
      <c r="CZ32" s="72">
        <f t="shared" si="81"/>
        <v>5</v>
      </c>
      <c r="DA32" s="72">
        <f t="shared" si="81"/>
        <v>5</v>
      </c>
      <c r="DB32" s="72">
        <f t="shared" si="81"/>
        <v>5</v>
      </c>
      <c r="DC32" s="72">
        <f t="shared" si="81"/>
        <v>15.154497981738432</v>
      </c>
      <c r="DD32" s="72">
        <f t="shared" si="81"/>
        <v>5</v>
      </c>
      <c r="DE32" s="72">
        <f t="shared" si="81"/>
        <v>25.843095365783206</v>
      </c>
      <c r="DF32" s="72">
        <f t="shared" si="81"/>
        <v>5</v>
      </c>
      <c r="DG32" s="72">
        <f t="shared" si="81"/>
        <v>5</v>
      </c>
      <c r="DH32" s="72">
        <f t="shared" si="81"/>
        <v>5</v>
      </c>
      <c r="DI32" s="72">
        <f t="shared" si="81"/>
        <v>5</v>
      </c>
      <c r="DJ32" s="72">
        <f t="shared" si="81"/>
        <v>5</v>
      </c>
      <c r="DK32" s="72">
        <f t="shared" si="81"/>
        <v>25.463566283548932</v>
      </c>
      <c r="DL32" s="72">
        <f t="shared" si="81"/>
        <v>5</v>
      </c>
      <c r="DM32" s="72">
        <f t="shared" si="81"/>
        <v>24.772625085998186</v>
      </c>
      <c r="DN32" s="72">
        <f t="shared" si="81"/>
        <v>5</v>
      </c>
      <c r="DO32" s="72">
        <f t="shared" si="81"/>
        <v>45.238232998103392</v>
      </c>
      <c r="DP32" s="72">
        <f t="shared" si="81"/>
        <v>5</v>
      </c>
      <c r="DQ32" s="72">
        <f t="shared" si="81"/>
        <v>12.46499552569944</v>
      </c>
      <c r="DR32" s="72">
        <f t="shared" si="81"/>
        <v>7.7039810891045608</v>
      </c>
      <c r="DS32" s="72">
        <f t="shared" si="81"/>
        <v>5</v>
      </c>
      <c r="DT32" s="72">
        <f t="shared" si="81"/>
        <v>356.21843500598862</v>
      </c>
      <c r="DU32" s="72">
        <f t="shared" si="81"/>
        <v>5</v>
      </c>
      <c r="DV32" s="72">
        <f t="shared" si="81"/>
        <v>5</v>
      </c>
      <c r="DW32" s="72">
        <f t="shared" si="81"/>
        <v>18.90076082221205</v>
      </c>
      <c r="DX32" s="72">
        <f t="shared" si="81"/>
        <v>29.841950982987086</v>
      </c>
      <c r="DY32" s="72">
        <f t="shared" si="81"/>
        <v>58.892395556698531</v>
      </c>
      <c r="DZ32" s="72">
        <f t="shared" si="81"/>
        <v>28.471714526734761</v>
      </c>
      <c r="EA32" s="72">
        <f t="shared" si="81"/>
        <v>5</v>
      </c>
      <c r="EB32" s="72">
        <f t="shared" si="81"/>
        <v>50.922037072933598</v>
      </c>
      <c r="EC32" s="72">
        <f t="shared" ref="EC32:FC32" si="82">IF(EC21&gt;0,IF(EC21&gt;$B$4,EC21,$B$4),$B$4)</f>
        <v>5</v>
      </c>
      <c r="ED32" s="72">
        <f t="shared" si="82"/>
        <v>55.63474518247115</v>
      </c>
      <c r="EE32" s="72">
        <f t="shared" si="82"/>
        <v>9.354789690348623</v>
      </c>
      <c r="EF32" s="72">
        <f t="shared" si="82"/>
        <v>19.560569910165107</v>
      </c>
      <c r="EG32" s="72">
        <f t="shared" si="82"/>
        <v>52.524971138125942</v>
      </c>
      <c r="EH32" s="72">
        <f t="shared" si="82"/>
        <v>20.52427989802338</v>
      </c>
      <c r="EI32" s="72">
        <f t="shared" si="82"/>
        <v>13.374631988205465</v>
      </c>
      <c r="EJ32" s="72">
        <f t="shared" si="82"/>
        <v>23.643147383659464</v>
      </c>
      <c r="EK32" s="72">
        <f t="shared" si="82"/>
        <v>5</v>
      </c>
      <c r="EL32" s="72">
        <f t="shared" si="82"/>
        <v>218.41808423505088</v>
      </c>
      <c r="EM32" s="72">
        <f t="shared" si="82"/>
        <v>5</v>
      </c>
      <c r="EN32" s="72">
        <f t="shared" si="82"/>
        <v>5.3513632363918324</v>
      </c>
      <c r="EO32" s="72">
        <f t="shared" si="82"/>
        <v>57.126421600538769</v>
      </c>
      <c r="EP32" s="72">
        <f t="shared" si="82"/>
        <v>5</v>
      </c>
      <c r="EQ32" s="72">
        <f t="shared" si="82"/>
        <v>5</v>
      </c>
      <c r="ER32" s="72">
        <f t="shared" si="82"/>
        <v>82.542163590801962</v>
      </c>
      <c r="ES32" s="72">
        <f t="shared" si="82"/>
        <v>5</v>
      </c>
      <c r="ET32" s="72">
        <f t="shared" si="82"/>
        <v>16.346058910205599</v>
      </c>
      <c r="EU32" s="72">
        <f t="shared" si="82"/>
        <v>5</v>
      </c>
      <c r="EV32" s="72">
        <f t="shared" si="82"/>
        <v>5</v>
      </c>
      <c r="EW32" s="72">
        <f t="shared" si="82"/>
        <v>14.573022631853789</v>
      </c>
      <c r="EX32" s="72">
        <f t="shared" si="82"/>
        <v>5</v>
      </c>
      <c r="EY32" s="72">
        <f t="shared" si="82"/>
        <v>5</v>
      </c>
      <c r="EZ32" s="72">
        <f t="shared" si="82"/>
        <v>14.749187435085705</v>
      </c>
      <c r="FA32" s="72">
        <f t="shared" si="82"/>
        <v>5</v>
      </c>
      <c r="FB32" s="72">
        <f t="shared" si="82"/>
        <v>25.889689786683704</v>
      </c>
      <c r="FC32" s="73">
        <f t="shared" si="82"/>
        <v>5</v>
      </c>
    </row>
    <row r="33" spans="1:159" s="50" customFormat="1" ht="15" customHeight="1" x14ac:dyDescent="0.25">
      <c r="A33" s="90"/>
      <c r="B33" s="156"/>
      <c r="C33" s="118" t="s">
        <v>30</v>
      </c>
      <c r="D33" s="47"/>
      <c r="E33" s="99">
        <f t="shared" si="18"/>
        <v>4435.1786791060185</v>
      </c>
      <c r="H33" s="86">
        <f t="shared" ref="H33" si="83">IF(H21&gt;0,IF(H21&gt;$B$4,H21,$B$4),0)</f>
        <v>0</v>
      </c>
      <c r="I33" s="87">
        <f t="shared" ref="I33:BS33" si="84">IF(I21&gt;0,IF(I21&gt;$B$4,I21,$B$4),0)</f>
        <v>5</v>
      </c>
      <c r="J33" s="87">
        <f t="shared" si="84"/>
        <v>50.014033340196242</v>
      </c>
      <c r="K33" s="87">
        <f t="shared" si="84"/>
        <v>97.90090357344495</v>
      </c>
      <c r="L33" s="87">
        <f t="shared" si="84"/>
        <v>0</v>
      </c>
      <c r="M33" s="87">
        <f t="shared" si="84"/>
        <v>146.83508421813912</v>
      </c>
      <c r="N33" s="87">
        <f t="shared" si="84"/>
        <v>59.984886094609379</v>
      </c>
      <c r="O33" s="87">
        <f t="shared" si="84"/>
        <v>6.3779820222681476</v>
      </c>
      <c r="P33" s="87">
        <f t="shared" si="84"/>
        <v>0</v>
      </c>
      <c r="Q33" s="87">
        <f t="shared" si="84"/>
        <v>59.256208905140589</v>
      </c>
      <c r="R33" s="87">
        <f t="shared" si="84"/>
        <v>0</v>
      </c>
      <c r="S33" s="87">
        <f t="shared" si="84"/>
        <v>0</v>
      </c>
      <c r="T33" s="87">
        <f t="shared" si="84"/>
        <v>5</v>
      </c>
      <c r="U33" s="87">
        <f t="shared" si="84"/>
        <v>0</v>
      </c>
      <c r="V33" s="87">
        <f t="shared" si="84"/>
        <v>186.13699711828198</v>
      </c>
      <c r="W33" s="87">
        <f t="shared" si="84"/>
        <v>31.043702658622244</v>
      </c>
      <c r="X33" s="87">
        <f t="shared" si="84"/>
        <v>72.239011530804888</v>
      </c>
      <c r="Y33" s="87">
        <f t="shared" si="84"/>
        <v>5.4202409864986771</v>
      </c>
      <c r="Z33" s="87">
        <f t="shared" si="84"/>
        <v>0</v>
      </c>
      <c r="AA33" s="87">
        <f t="shared" si="84"/>
        <v>0</v>
      </c>
      <c r="AB33" s="87">
        <f t="shared" si="84"/>
        <v>91.285586056194433</v>
      </c>
      <c r="AC33" s="87">
        <f t="shared" si="84"/>
        <v>0</v>
      </c>
      <c r="AD33" s="87">
        <f t="shared" si="84"/>
        <v>0</v>
      </c>
      <c r="AE33" s="87">
        <f t="shared" si="84"/>
        <v>675.41033211136096</v>
      </c>
      <c r="AF33" s="87">
        <f t="shared" si="84"/>
        <v>0</v>
      </c>
      <c r="AG33" s="87">
        <f t="shared" si="84"/>
        <v>0</v>
      </c>
      <c r="AH33" s="87">
        <f t="shared" si="84"/>
        <v>0</v>
      </c>
      <c r="AI33" s="87">
        <f t="shared" si="84"/>
        <v>103.84726594925743</v>
      </c>
      <c r="AJ33" s="87">
        <f t="shared" si="84"/>
        <v>5</v>
      </c>
      <c r="AK33" s="87">
        <f t="shared" si="84"/>
        <v>113.97405015316053</v>
      </c>
      <c r="AL33" s="87">
        <f t="shared" si="84"/>
        <v>0</v>
      </c>
      <c r="AM33" s="87">
        <f t="shared" si="84"/>
        <v>0</v>
      </c>
      <c r="AN33" s="87">
        <f t="shared" si="84"/>
        <v>84.566791726618419</v>
      </c>
      <c r="AO33" s="87">
        <f t="shared" si="84"/>
        <v>126.04002136471705</v>
      </c>
      <c r="AP33" s="87">
        <f t="shared" si="84"/>
        <v>0</v>
      </c>
      <c r="AQ33" s="87">
        <f t="shared" si="84"/>
        <v>8.3373018573982733</v>
      </c>
      <c r="AR33" s="87">
        <f t="shared" si="84"/>
        <v>0</v>
      </c>
      <c r="AS33" s="87">
        <f t="shared" si="84"/>
        <v>5</v>
      </c>
      <c r="AT33" s="87">
        <f t="shared" si="84"/>
        <v>88.331733586024896</v>
      </c>
      <c r="AU33" s="87">
        <f t="shared" si="84"/>
        <v>0</v>
      </c>
      <c r="AV33" s="87">
        <f t="shared" si="84"/>
        <v>0</v>
      </c>
      <c r="AW33" s="87">
        <f t="shared" si="84"/>
        <v>119.43660141927855</v>
      </c>
      <c r="AX33" s="87">
        <f t="shared" si="84"/>
        <v>0</v>
      </c>
      <c r="AY33" s="87">
        <f t="shared" si="84"/>
        <v>27.691240958753792</v>
      </c>
      <c r="AZ33" s="87">
        <f t="shared" si="84"/>
        <v>40.677007646618748</v>
      </c>
      <c r="BA33" s="87">
        <f t="shared" si="84"/>
        <v>149.97586507700984</v>
      </c>
      <c r="BB33" s="87">
        <f t="shared" si="84"/>
        <v>0</v>
      </c>
      <c r="BC33" s="87">
        <f t="shared" si="84"/>
        <v>17.539756486672111</v>
      </c>
      <c r="BD33" s="87">
        <f t="shared" si="84"/>
        <v>5</v>
      </c>
      <c r="BE33" s="87">
        <f t="shared" si="84"/>
        <v>0</v>
      </c>
      <c r="BF33" s="87">
        <f t="shared" si="84"/>
        <v>14.960692670049296</v>
      </c>
      <c r="BG33" s="87">
        <f t="shared" si="84"/>
        <v>86.979646113792057</v>
      </c>
      <c r="BH33" s="87">
        <f t="shared" si="84"/>
        <v>5</v>
      </c>
      <c r="BI33" s="87">
        <f t="shared" si="84"/>
        <v>0</v>
      </c>
      <c r="BJ33" s="87">
        <f t="shared" si="84"/>
        <v>0</v>
      </c>
      <c r="BK33" s="87">
        <f t="shared" si="84"/>
        <v>178.37869354315333</v>
      </c>
      <c r="BL33" s="87">
        <f t="shared" si="84"/>
        <v>0</v>
      </c>
      <c r="BM33" s="87">
        <f t="shared" si="84"/>
        <v>0</v>
      </c>
      <c r="BN33" s="87">
        <f t="shared" si="84"/>
        <v>0</v>
      </c>
      <c r="BO33" s="87">
        <f t="shared" si="84"/>
        <v>8.9989010319951088</v>
      </c>
      <c r="BP33" s="87">
        <f t="shared" si="84"/>
        <v>0</v>
      </c>
      <c r="BQ33" s="87">
        <f t="shared" si="84"/>
        <v>0</v>
      </c>
      <c r="BR33" s="87">
        <f t="shared" si="84"/>
        <v>5</v>
      </c>
      <c r="BS33" s="87">
        <f t="shared" si="84"/>
        <v>35.466012236085163</v>
      </c>
      <c r="BT33" s="87">
        <f t="shared" ref="BT33:EB33" si="85">IF(BT21&gt;0,IF(BT21&gt;$B$4,BT21,$B$4),0)</f>
        <v>26.946679490985677</v>
      </c>
      <c r="BU33" s="87">
        <f t="shared" si="85"/>
        <v>0</v>
      </c>
      <c r="BV33" s="87">
        <f t="shared" si="85"/>
        <v>0</v>
      </c>
      <c r="BW33" s="87">
        <f t="shared" si="85"/>
        <v>0</v>
      </c>
      <c r="BX33" s="87">
        <f t="shared" si="85"/>
        <v>5.1389837951211756</v>
      </c>
      <c r="BY33" s="87">
        <f t="shared" si="85"/>
        <v>0</v>
      </c>
      <c r="BZ33" s="87">
        <f t="shared" si="85"/>
        <v>8.8324459106753341</v>
      </c>
      <c r="CA33" s="87">
        <f t="shared" si="85"/>
        <v>0</v>
      </c>
      <c r="CB33" s="87">
        <f t="shared" si="85"/>
        <v>0</v>
      </c>
      <c r="CC33" s="87">
        <f t="shared" si="85"/>
        <v>0</v>
      </c>
      <c r="CD33" s="87">
        <f t="shared" si="85"/>
        <v>0</v>
      </c>
      <c r="CE33" s="87">
        <f t="shared" si="85"/>
        <v>0</v>
      </c>
      <c r="CF33" s="87">
        <f t="shared" si="85"/>
        <v>5</v>
      </c>
      <c r="CG33" s="87">
        <f t="shared" si="85"/>
        <v>52.64202314875623</v>
      </c>
      <c r="CH33" s="87">
        <f t="shared" si="85"/>
        <v>52.248980981160024</v>
      </c>
      <c r="CI33" s="87">
        <f t="shared" si="85"/>
        <v>11.391500146676764</v>
      </c>
      <c r="CJ33" s="87">
        <f t="shared" si="85"/>
        <v>0</v>
      </c>
      <c r="CK33" s="87">
        <f t="shared" si="85"/>
        <v>0</v>
      </c>
      <c r="CL33" s="87">
        <f t="shared" si="85"/>
        <v>0</v>
      </c>
      <c r="CM33" s="87">
        <f t="shared" si="85"/>
        <v>61.954710368308511</v>
      </c>
      <c r="CN33" s="87">
        <f t="shared" si="85"/>
        <v>0</v>
      </c>
      <c r="CO33" s="87">
        <f t="shared" si="85"/>
        <v>0</v>
      </c>
      <c r="CP33" s="87">
        <f t="shared" si="85"/>
        <v>0</v>
      </c>
      <c r="CQ33" s="87">
        <f t="shared" si="85"/>
        <v>0</v>
      </c>
      <c r="CR33" s="87">
        <f t="shared" si="85"/>
        <v>0</v>
      </c>
      <c r="CS33" s="87">
        <f t="shared" si="85"/>
        <v>0</v>
      </c>
      <c r="CT33" s="87">
        <f t="shared" si="85"/>
        <v>41.200222818420848</v>
      </c>
      <c r="CU33" s="87">
        <f t="shared" si="85"/>
        <v>0</v>
      </c>
      <c r="CV33" s="87">
        <f t="shared" si="85"/>
        <v>0</v>
      </c>
      <c r="CW33" s="87">
        <f t="shared" si="85"/>
        <v>93.215167094623908</v>
      </c>
      <c r="CX33" s="87">
        <f t="shared" si="85"/>
        <v>0</v>
      </c>
      <c r="CY33" s="87">
        <f t="shared" si="85"/>
        <v>0</v>
      </c>
      <c r="CZ33" s="87">
        <f t="shared" si="85"/>
        <v>5</v>
      </c>
      <c r="DA33" s="87">
        <f t="shared" si="85"/>
        <v>0</v>
      </c>
      <c r="DB33" s="87">
        <f t="shared" si="85"/>
        <v>0</v>
      </c>
      <c r="DC33" s="87">
        <f t="shared" si="85"/>
        <v>15.154497981738432</v>
      </c>
      <c r="DD33" s="87">
        <f t="shared" si="85"/>
        <v>0</v>
      </c>
      <c r="DE33" s="87">
        <f t="shared" si="85"/>
        <v>25.843095365783206</v>
      </c>
      <c r="DF33" s="87">
        <f t="shared" si="85"/>
        <v>0</v>
      </c>
      <c r="DG33" s="87">
        <f t="shared" si="85"/>
        <v>0</v>
      </c>
      <c r="DH33" s="87">
        <f t="shared" si="85"/>
        <v>0</v>
      </c>
      <c r="DI33" s="87">
        <f t="shared" si="85"/>
        <v>0</v>
      </c>
      <c r="DJ33" s="87">
        <f t="shared" si="85"/>
        <v>0</v>
      </c>
      <c r="DK33" s="87">
        <f t="shared" si="85"/>
        <v>25.463566283548932</v>
      </c>
      <c r="DL33" s="87">
        <f t="shared" si="85"/>
        <v>0</v>
      </c>
      <c r="DM33" s="87">
        <f t="shared" si="85"/>
        <v>24.772625085998186</v>
      </c>
      <c r="DN33" s="87">
        <f t="shared" si="85"/>
        <v>0</v>
      </c>
      <c r="DO33" s="87">
        <f t="shared" si="85"/>
        <v>45.238232998103392</v>
      </c>
      <c r="DP33" s="87">
        <f t="shared" si="85"/>
        <v>5</v>
      </c>
      <c r="DQ33" s="87">
        <f t="shared" si="85"/>
        <v>12.46499552569944</v>
      </c>
      <c r="DR33" s="87">
        <f t="shared" si="85"/>
        <v>7.7039810891045608</v>
      </c>
      <c r="DS33" s="87">
        <f t="shared" si="85"/>
        <v>5</v>
      </c>
      <c r="DT33" s="87">
        <f t="shared" si="85"/>
        <v>356.21843500598862</v>
      </c>
      <c r="DU33" s="87">
        <f t="shared" si="85"/>
        <v>0</v>
      </c>
      <c r="DV33" s="87">
        <f t="shared" si="85"/>
        <v>5</v>
      </c>
      <c r="DW33" s="87">
        <f t="shared" si="85"/>
        <v>18.90076082221205</v>
      </c>
      <c r="DX33" s="87">
        <f t="shared" si="85"/>
        <v>29.841950982987086</v>
      </c>
      <c r="DY33" s="87">
        <f t="shared" si="85"/>
        <v>58.892395556698531</v>
      </c>
      <c r="DZ33" s="87">
        <f t="shared" si="85"/>
        <v>28.471714526734761</v>
      </c>
      <c r="EA33" s="87">
        <f t="shared" si="85"/>
        <v>5</v>
      </c>
      <c r="EB33" s="87">
        <f t="shared" si="85"/>
        <v>50.922037072933598</v>
      </c>
      <c r="EC33" s="87">
        <f t="shared" ref="EC33:FC33" si="86">IF(EC21&gt;0,IF(EC21&gt;$B$4,EC21,$B$4),0)</f>
        <v>0</v>
      </c>
      <c r="ED33" s="87">
        <f t="shared" si="86"/>
        <v>55.63474518247115</v>
      </c>
      <c r="EE33" s="87">
        <f t="shared" si="86"/>
        <v>9.354789690348623</v>
      </c>
      <c r="EF33" s="87">
        <f t="shared" si="86"/>
        <v>19.560569910165107</v>
      </c>
      <c r="EG33" s="87">
        <f t="shared" si="86"/>
        <v>52.524971138125942</v>
      </c>
      <c r="EH33" s="87">
        <f t="shared" si="86"/>
        <v>20.52427989802338</v>
      </c>
      <c r="EI33" s="87">
        <f t="shared" si="86"/>
        <v>13.374631988205465</v>
      </c>
      <c r="EJ33" s="87">
        <f t="shared" si="86"/>
        <v>23.643147383659464</v>
      </c>
      <c r="EK33" s="87">
        <f t="shared" si="86"/>
        <v>0</v>
      </c>
      <c r="EL33" s="87">
        <f t="shared" si="86"/>
        <v>218.41808423505088</v>
      </c>
      <c r="EM33" s="87">
        <f t="shared" si="86"/>
        <v>0</v>
      </c>
      <c r="EN33" s="87">
        <f t="shared" si="86"/>
        <v>5.3513632363918324</v>
      </c>
      <c r="EO33" s="87">
        <f t="shared" si="86"/>
        <v>57.126421600538769</v>
      </c>
      <c r="EP33" s="87">
        <f t="shared" si="86"/>
        <v>0</v>
      </c>
      <c r="EQ33" s="87">
        <f t="shared" si="86"/>
        <v>0</v>
      </c>
      <c r="ER33" s="87">
        <f t="shared" si="86"/>
        <v>82.542163590801962</v>
      </c>
      <c r="ES33" s="87">
        <f t="shared" si="86"/>
        <v>0</v>
      </c>
      <c r="ET33" s="87">
        <f t="shared" si="86"/>
        <v>16.346058910205599</v>
      </c>
      <c r="EU33" s="87">
        <f t="shared" si="86"/>
        <v>0</v>
      </c>
      <c r="EV33" s="87">
        <f t="shared" si="86"/>
        <v>0</v>
      </c>
      <c r="EW33" s="87">
        <f t="shared" si="86"/>
        <v>14.573022631853789</v>
      </c>
      <c r="EX33" s="87">
        <f t="shared" si="86"/>
        <v>0</v>
      </c>
      <c r="EY33" s="87">
        <f t="shared" si="86"/>
        <v>0</v>
      </c>
      <c r="EZ33" s="87">
        <f t="shared" si="86"/>
        <v>14.749187435085705</v>
      </c>
      <c r="FA33" s="87">
        <f t="shared" si="86"/>
        <v>0</v>
      </c>
      <c r="FB33" s="87">
        <f t="shared" si="86"/>
        <v>25.889689786683704</v>
      </c>
      <c r="FC33" s="88">
        <f t="shared" si="86"/>
        <v>0</v>
      </c>
    </row>
    <row r="34" spans="1:159" s="50" customFormat="1" ht="15" customHeight="1" x14ac:dyDescent="0.25">
      <c r="A34" s="91"/>
      <c r="B34" s="84" t="s">
        <v>42</v>
      </c>
      <c r="C34" s="115"/>
      <c r="D34" s="89"/>
      <c r="E34" s="40"/>
      <c r="F34" s="40"/>
      <c r="G34" s="42"/>
      <c r="H34" s="53"/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53"/>
      <c r="T34" s="53"/>
      <c r="U34" s="53"/>
      <c r="V34" s="53"/>
      <c r="W34" s="53"/>
      <c r="X34" s="53"/>
      <c r="Y34" s="53"/>
      <c r="Z34" s="53"/>
      <c r="AA34" s="53"/>
      <c r="AB34" s="53"/>
      <c r="AC34" s="53"/>
      <c r="AD34" s="53"/>
      <c r="AE34" s="53"/>
      <c r="AF34" s="53"/>
      <c r="AG34" s="53"/>
      <c r="AH34" s="53"/>
      <c r="AI34" s="53"/>
      <c r="AJ34" s="53"/>
      <c r="AK34" s="53"/>
      <c r="AL34" s="53"/>
      <c r="AM34" s="53"/>
      <c r="AN34" s="53"/>
      <c r="AO34" s="53"/>
      <c r="AP34" s="53"/>
      <c r="AQ34" s="53"/>
      <c r="AR34" s="53"/>
      <c r="AS34" s="53"/>
      <c r="AT34" s="53"/>
      <c r="AU34" s="53"/>
      <c r="AV34" s="53"/>
      <c r="AW34" s="53"/>
      <c r="AX34" s="53"/>
      <c r="AY34" s="53"/>
      <c r="AZ34" s="53"/>
      <c r="BA34" s="53"/>
      <c r="BB34" s="53"/>
      <c r="BC34" s="53"/>
      <c r="BD34" s="53"/>
      <c r="BE34" s="53"/>
      <c r="BF34" s="53"/>
      <c r="BG34" s="53"/>
      <c r="BH34" s="53"/>
      <c r="BI34" s="53"/>
      <c r="BJ34" s="53"/>
      <c r="BK34" s="53"/>
      <c r="BL34" s="53"/>
      <c r="BM34" s="53"/>
      <c r="BN34" s="53"/>
      <c r="BO34" s="53"/>
      <c r="BP34" s="53"/>
      <c r="BQ34" s="53"/>
      <c r="BR34" s="53"/>
      <c r="BS34" s="53"/>
      <c r="BT34" s="53"/>
      <c r="BU34" s="53"/>
      <c r="BV34" s="53"/>
      <c r="BW34" s="53"/>
      <c r="BX34" s="53"/>
      <c r="BY34" s="53"/>
      <c r="BZ34" s="53"/>
      <c r="CA34" s="53"/>
      <c r="CB34" s="53"/>
      <c r="CC34" s="53"/>
      <c r="CD34" s="53"/>
      <c r="CE34" s="53"/>
      <c r="CF34" s="53"/>
      <c r="CG34" s="53"/>
      <c r="CH34" s="53"/>
      <c r="CI34" s="53"/>
      <c r="CJ34" s="53"/>
      <c r="CK34" s="53"/>
      <c r="CL34" s="53"/>
      <c r="CM34" s="53"/>
      <c r="CN34" s="53"/>
      <c r="CO34" s="53"/>
      <c r="CP34" s="53"/>
      <c r="CQ34" s="53"/>
      <c r="CR34" s="53"/>
      <c r="CS34" s="53"/>
      <c r="CT34" s="53"/>
      <c r="CU34" s="53"/>
      <c r="CV34" s="53"/>
      <c r="CW34" s="53"/>
      <c r="CX34" s="53"/>
      <c r="CY34" s="53"/>
      <c r="CZ34" s="53"/>
      <c r="DA34" s="53"/>
      <c r="DB34" s="53"/>
      <c r="DC34" s="53"/>
      <c r="DD34" s="53"/>
      <c r="DE34" s="53"/>
      <c r="DF34" s="53"/>
      <c r="DG34" s="53"/>
      <c r="DH34" s="53"/>
      <c r="DI34" s="53"/>
      <c r="DJ34" s="53"/>
      <c r="DK34" s="53"/>
      <c r="DL34" s="53"/>
      <c r="DM34" s="53"/>
      <c r="DN34" s="53"/>
      <c r="DO34" s="53"/>
      <c r="DP34" s="53"/>
      <c r="DQ34" s="53"/>
      <c r="DR34" s="53"/>
      <c r="DS34" s="53"/>
      <c r="DT34" s="53"/>
      <c r="DU34" s="53"/>
      <c r="DV34" s="53"/>
      <c r="DW34" s="53"/>
      <c r="DX34" s="53"/>
      <c r="DY34" s="53"/>
      <c r="DZ34" s="53"/>
      <c r="EA34" s="53"/>
      <c r="EB34" s="53"/>
      <c r="EC34" s="53"/>
      <c r="ED34" s="53"/>
      <c r="EE34" s="53"/>
      <c r="EF34" s="53"/>
      <c r="EG34" s="53"/>
      <c r="EH34" s="53"/>
      <c r="EI34" s="53"/>
      <c r="EJ34" s="53"/>
      <c r="EK34" s="53"/>
      <c r="EL34" s="53"/>
      <c r="EM34" s="53"/>
      <c r="EN34" s="53"/>
      <c r="EO34" s="53"/>
      <c r="EP34" s="53"/>
      <c r="EQ34" s="53"/>
      <c r="ER34" s="53"/>
      <c r="ES34" s="53"/>
      <c r="ET34" s="53"/>
      <c r="EU34" s="53"/>
      <c r="EV34" s="53"/>
      <c r="EW34" s="53"/>
      <c r="EX34" s="53"/>
      <c r="EY34" s="53"/>
      <c r="EZ34" s="53"/>
      <c r="FA34" s="53"/>
      <c r="FB34" s="53"/>
      <c r="FC34" s="55"/>
    </row>
    <row r="35" spans="1:159" s="50" customFormat="1" ht="15" customHeight="1" x14ac:dyDescent="0.25">
      <c r="A35" s="90"/>
      <c r="B35" s="46"/>
      <c r="C35" s="113" t="s">
        <v>18</v>
      </c>
      <c r="D35" s="48"/>
      <c r="E35" s="60">
        <f t="shared" ref="E35:E52" si="87">SUM(H35:FC35)</f>
        <v>4546.9391942469747</v>
      </c>
      <c r="F35" s="59">
        <f>AVERAGE(H35:FC35)</f>
        <v>29.914073646361675</v>
      </c>
      <c r="G35" s="94">
        <f>STDEV(H35:FC35)</f>
        <v>45.627570288387162</v>
      </c>
      <c r="H35" s="67">
        <f>IF(SUM((H11*$D$8)+(H13*$D$12)+(H15*$D$14))&gt;0,SUM((H11*$D$8)+(H13*$D$12)+(H15*$D$14)),0)</f>
        <v>0</v>
      </c>
      <c r="I35" s="68">
        <f>IF(SUM((I11*$D$8)+(I13*$D$12)+(I15*$D$14))&gt;0,SUM((I11*$D$8)+(I13*$D$12)+(I15*$D$14)),0)</f>
        <v>57.030240255273235</v>
      </c>
      <c r="J35" s="68">
        <f>IF(SUM((J11*$D$8)+(J13*$D$12)+(J15*$D$14))&gt;0,SUM((J11*$D$8)+(J13*$D$12)+(J15*$D$14)),0)</f>
        <v>55.24607983149253</v>
      </c>
      <c r="K35" s="68">
        <f t="shared" ref="K35:AL35" si="88">IF(SUM((K11*$D$8)+(K13*$D$12)+(K15*$D$14))&gt;0,SUM((K11*$D$8)+(K13*$D$12)+(K15*$D$14)),0)</f>
        <v>63.12321962533241</v>
      </c>
      <c r="L35" s="68">
        <f t="shared" si="88"/>
        <v>23.952115391194731</v>
      </c>
      <c r="M35" s="68">
        <f t="shared" si="88"/>
        <v>16.65096879146369</v>
      </c>
      <c r="N35" s="68">
        <f t="shared" si="88"/>
        <v>0</v>
      </c>
      <c r="O35" s="68">
        <f t="shared" si="88"/>
        <v>0</v>
      </c>
      <c r="P35" s="68">
        <f t="shared" si="88"/>
        <v>0</v>
      </c>
      <c r="Q35" s="68">
        <f t="shared" si="88"/>
        <v>72.107522477272227</v>
      </c>
      <c r="R35" s="68">
        <f t="shared" si="88"/>
        <v>0</v>
      </c>
      <c r="S35" s="68">
        <f t="shared" si="88"/>
        <v>0</v>
      </c>
      <c r="T35" s="68">
        <f t="shared" si="88"/>
        <v>0</v>
      </c>
      <c r="U35" s="68">
        <f t="shared" si="88"/>
        <v>0</v>
      </c>
      <c r="V35" s="68">
        <f t="shared" si="88"/>
        <v>81.747124951376577</v>
      </c>
      <c r="W35" s="68">
        <f t="shared" si="88"/>
        <v>100.13597634899256</v>
      </c>
      <c r="X35" s="68">
        <f t="shared" si="88"/>
        <v>93.43071690380053</v>
      </c>
      <c r="Y35" s="68">
        <f t="shared" si="88"/>
        <v>70.828648145848874</v>
      </c>
      <c r="Z35" s="68">
        <f t="shared" si="88"/>
        <v>0</v>
      </c>
      <c r="AA35" s="68">
        <f t="shared" si="88"/>
        <v>0</v>
      </c>
      <c r="AB35" s="68">
        <f t="shared" si="88"/>
        <v>0</v>
      </c>
      <c r="AC35" s="68">
        <f t="shared" si="88"/>
        <v>0</v>
      </c>
      <c r="AD35" s="68">
        <f t="shared" si="88"/>
        <v>0.93817995940716514</v>
      </c>
      <c r="AE35" s="68">
        <f t="shared" si="88"/>
        <v>91.604915442465284</v>
      </c>
      <c r="AF35" s="68">
        <f t="shared" si="88"/>
        <v>0</v>
      </c>
      <c r="AG35" s="68">
        <f t="shared" si="88"/>
        <v>0</v>
      </c>
      <c r="AH35" s="68">
        <f t="shared" si="88"/>
        <v>0</v>
      </c>
      <c r="AI35" s="68">
        <f t="shared" si="88"/>
        <v>77.598905896041472</v>
      </c>
      <c r="AJ35" s="68">
        <f t="shared" si="88"/>
        <v>0</v>
      </c>
      <c r="AK35" s="68">
        <f t="shared" si="88"/>
        <v>25.275033754414022</v>
      </c>
      <c r="AL35" s="68">
        <f t="shared" si="88"/>
        <v>0</v>
      </c>
      <c r="AM35" s="68">
        <f t="shared" ref="AM35:BR35" si="89">IF(SUM((AM11*$D$8)+(AM13*$D$12)+(AM15*$D$14))&gt;0,SUM((AM11*$D$8)+(AM13*$D$12)+(AM15*$D$14)),0)</f>
        <v>0</v>
      </c>
      <c r="AN35" s="68">
        <f t="shared" si="89"/>
        <v>18.324362070314695</v>
      </c>
      <c r="AO35" s="68">
        <f t="shared" si="89"/>
        <v>17.231846500844103</v>
      </c>
      <c r="AP35" s="68">
        <f t="shared" si="89"/>
        <v>0</v>
      </c>
      <c r="AQ35" s="68">
        <f t="shared" si="89"/>
        <v>60.504484308162219</v>
      </c>
      <c r="AR35" s="68">
        <f t="shared" si="89"/>
        <v>0</v>
      </c>
      <c r="AS35" s="68">
        <f t="shared" si="89"/>
        <v>12.4918457377359</v>
      </c>
      <c r="AT35" s="68">
        <f t="shared" si="89"/>
        <v>101.30038505243124</v>
      </c>
      <c r="AU35" s="68">
        <f t="shared" si="89"/>
        <v>0</v>
      </c>
      <c r="AV35" s="68">
        <f t="shared" si="89"/>
        <v>0</v>
      </c>
      <c r="AW35" s="68">
        <f t="shared" si="89"/>
        <v>128.50225166267219</v>
      </c>
      <c r="AX35" s="68">
        <f t="shared" si="89"/>
        <v>0</v>
      </c>
      <c r="AY35" s="68">
        <f t="shared" si="89"/>
        <v>61.977039269295112</v>
      </c>
      <c r="AZ35" s="68">
        <f t="shared" si="89"/>
        <v>122.39087667040117</v>
      </c>
      <c r="BA35" s="68">
        <f t="shared" si="89"/>
        <v>81.239444081368376</v>
      </c>
      <c r="BB35" s="68">
        <f t="shared" si="89"/>
        <v>0</v>
      </c>
      <c r="BC35" s="68">
        <f t="shared" si="89"/>
        <v>49.031201768470815</v>
      </c>
      <c r="BD35" s="68">
        <f t="shared" si="89"/>
        <v>0</v>
      </c>
      <c r="BE35" s="68">
        <f t="shared" si="89"/>
        <v>0</v>
      </c>
      <c r="BF35" s="68">
        <f t="shared" si="89"/>
        <v>24.953326624711892</v>
      </c>
      <c r="BG35" s="68">
        <f t="shared" si="89"/>
        <v>199.33746617831221</v>
      </c>
      <c r="BH35" s="68">
        <f t="shared" si="89"/>
        <v>144.66432432537579</v>
      </c>
      <c r="BI35" s="68">
        <f t="shared" si="89"/>
        <v>23.884222275841072</v>
      </c>
      <c r="BJ35" s="68">
        <f t="shared" si="89"/>
        <v>0</v>
      </c>
      <c r="BK35" s="68">
        <f t="shared" si="89"/>
        <v>28.000109862655769</v>
      </c>
      <c r="BL35" s="68">
        <f t="shared" si="89"/>
        <v>0</v>
      </c>
      <c r="BM35" s="68">
        <f t="shared" si="89"/>
        <v>0</v>
      </c>
      <c r="BN35" s="68">
        <f t="shared" si="89"/>
        <v>0</v>
      </c>
      <c r="BO35" s="68">
        <f t="shared" si="89"/>
        <v>45.670507107083225</v>
      </c>
      <c r="BP35" s="68">
        <f t="shared" si="89"/>
        <v>0</v>
      </c>
      <c r="BQ35" s="68">
        <f t="shared" si="89"/>
        <v>0</v>
      </c>
      <c r="BR35" s="68">
        <f t="shared" si="89"/>
        <v>0</v>
      </c>
      <c r="BS35" s="68">
        <f t="shared" ref="BS35:BZ35" si="90">IF(SUM((BS11*$D$8)+(BS13*$D$12)+(BS15*$D$14))&gt;0,SUM((BS11*$D$8)+(BS13*$D$12)+(BS15*$D$14)),0)</f>
        <v>0</v>
      </c>
      <c r="BT35" s="68">
        <f t="shared" si="90"/>
        <v>25.880807377827878</v>
      </c>
      <c r="BU35" s="68">
        <f t="shared" si="90"/>
        <v>0</v>
      </c>
      <c r="BV35" s="68">
        <f t="shared" si="90"/>
        <v>0</v>
      </c>
      <c r="BW35" s="68">
        <f t="shared" si="90"/>
        <v>0</v>
      </c>
      <c r="BX35" s="68">
        <f t="shared" si="90"/>
        <v>71.164509909340623</v>
      </c>
      <c r="BY35" s="68">
        <f t="shared" si="90"/>
        <v>0</v>
      </c>
      <c r="BZ35" s="68">
        <f t="shared" si="90"/>
        <v>0</v>
      </c>
      <c r="CA35" s="68">
        <f t="shared" ref="CA35:DQ35" si="91">IF(SUM((CA11*$D$8)+(CA13*$D$12)+(CA15*$D$14))&gt;0,SUM((CA11*$D$8)+(CA13*$D$12)+(CA15*$D$14)),0)</f>
        <v>0</v>
      </c>
      <c r="CB35" s="68">
        <f t="shared" si="91"/>
        <v>0</v>
      </c>
      <c r="CC35" s="68">
        <f t="shared" si="91"/>
        <v>23.005544056178827</v>
      </c>
      <c r="CD35" s="68">
        <f t="shared" si="91"/>
        <v>0</v>
      </c>
      <c r="CE35" s="68">
        <f t="shared" si="91"/>
        <v>0</v>
      </c>
      <c r="CF35" s="68">
        <f t="shared" si="91"/>
        <v>26.538528479693539</v>
      </c>
      <c r="CG35" s="68">
        <f t="shared" si="91"/>
        <v>50.585239641147176</v>
      </c>
      <c r="CH35" s="68">
        <f t="shared" si="91"/>
        <v>104.7755381708197</v>
      </c>
      <c r="CI35" s="68">
        <f t="shared" si="91"/>
        <v>75.409500197774747</v>
      </c>
      <c r="CJ35" s="68">
        <f t="shared" si="91"/>
        <v>0</v>
      </c>
      <c r="CK35" s="68">
        <f t="shared" si="91"/>
        <v>10.60474035887872</v>
      </c>
      <c r="CL35" s="68">
        <f t="shared" si="91"/>
        <v>0</v>
      </c>
      <c r="CM35" s="68">
        <f t="shared" si="91"/>
        <v>68.00147522501544</v>
      </c>
      <c r="CN35" s="68">
        <f t="shared" si="91"/>
        <v>0</v>
      </c>
      <c r="CO35" s="68">
        <f t="shared" si="91"/>
        <v>0</v>
      </c>
      <c r="CP35" s="68">
        <f t="shared" si="91"/>
        <v>0</v>
      </c>
      <c r="CQ35" s="68">
        <f t="shared" si="91"/>
        <v>0</v>
      </c>
      <c r="CR35" s="68">
        <f t="shared" si="91"/>
        <v>0</v>
      </c>
      <c r="CS35" s="68">
        <f t="shared" si="91"/>
        <v>0</v>
      </c>
      <c r="CT35" s="68">
        <f t="shared" si="91"/>
        <v>176.4192615264422</v>
      </c>
      <c r="CU35" s="68">
        <f t="shared" si="91"/>
        <v>0</v>
      </c>
      <c r="CV35" s="68">
        <f t="shared" si="91"/>
        <v>0</v>
      </c>
      <c r="CW35" s="68">
        <f t="shared" si="91"/>
        <v>82.29433601358518</v>
      </c>
      <c r="CX35" s="68">
        <f t="shared" si="91"/>
        <v>0</v>
      </c>
      <c r="CY35" s="68">
        <f t="shared" si="91"/>
        <v>33.834427721588341</v>
      </c>
      <c r="CZ35" s="68">
        <f t="shared" si="91"/>
        <v>0</v>
      </c>
      <c r="DA35" s="68">
        <f t="shared" si="91"/>
        <v>0</v>
      </c>
      <c r="DB35" s="68">
        <f t="shared" si="91"/>
        <v>0</v>
      </c>
      <c r="DC35" s="68">
        <f t="shared" si="91"/>
        <v>101.75223443345482</v>
      </c>
      <c r="DD35" s="68">
        <f t="shared" si="91"/>
        <v>0</v>
      </c>
      <c r="DE35" s="68">
        <f t="shared" si="91"/>
        <v>0</v>
      </c>
      <c r="DF35" s="68">
        <f t="shared" si="91"/>
        <v>0</v>
      </c>
      <c r="DG35" s="68">
        <f t="shared" si="91"/>
        <v>0</v>
      </c>
      <c r="DH35" s="68">
        <f t="shared" si="91"/>
        <v>0</v>
      </c>
      <c r="DI35" s="68">
        <f t="shared" si="91"/>
        <v>0</v>
      </c>
      <c r="DJ35" s="68">
        <f t="shared" si="91"/>
        <v>0</v>
      </c>
      <c r="DK35" s="68">
        <f t="shared" si="91"/>
        <v>42.837010398591005</v>
      </c>
      <c r="DL35" s="68">
        <f t="shared" si="91"/>
        <v>0</v>
      </c>
      <c r="DM35" s="68">
        <f t="shared" si="91"/>
        <v>34.966855082183173</v>
      </c>
      <c r="DN35" s="68">
        <f t="shared" si="91"/>
        <v>26.443413036367623</v>
      </c>
      <c r="DO35" s="68">
        <f t="shared" si="91"/>
        <v>60.694456225988716</v>
      </c>
      <c r="DP35" s="68">
        <f t="shared" si="91"/>
        <v>0</v>
      </c>
      <c r="DQ35" s="68">
        <f t="shared" si="91"/>
        <v>33.869216619615578</v>
      </c>
      <c r="DR35" s="68">
        <f t="shared" ref="DR35:EA35" si="92">IF(SUM((DR11*$D$8)+(DR13*$D$12)+(DR15*$D$14))&gt;0,SUM((DR11*$D$8)+(DR13*$D$12)+(DR15*$D$14)),0)</f>
        <v>0</v>
      </c>
      <c r="DS35" s="68">
        <f t="shared" si="92"/>
        <v>0</v>
      </c>
      <c r="DT35" s="68">
        <f t="shared" si="92"/>
        <v>115.27408688550116</v>
      </c>
      <c r="DU35" s="68">
        <f t="shared" si="92"/>
        <v>0</v>
      </c>
      <c r="DV35" s="68">
        <f t="shared" si="92"/>
        <v>0</v>
      </c>
      <c r="DW35" s="68">
        <f t="shared" si="92"/>
        <v>39.295167887232182</v>
      </c>
      <c r="DX35" s="68">
        <f t="shared" si="92"/>
        <v>86.15784821083227</v>
      </c>
      <c r="DY35" s="68">
        <f t="shared" si="92"/>
        <v>61.454456565151602</v>
      </c>
      <c r="DZ35" s="68">
        <f t="shared" si="92"/>
        <v>37.687832112485943</v>
      </c>
      <c r="EA35" s="68">
        <f t="shared" si="92"/>
        <v>128.27680600719316</v>
      </c>
      <c r="EB35" s="68">
        <f t="shared" ref="EB35:FC35" si="93">IF(SUM((EB11*$D$8)+(EB13*$D$12)+(EB15*$D$14))&gt;0,SUM((EB11*$D$8)+(EB13*$D$12)+(EB15*$D$14)),0)</f>
        <v>87.19310080330024</v>
      </c>
      <c r="EC35" s="68">
        <f t="shared" si="93"/>
        <v>0</v>
      </c>
      <c r="ED35" s="68">
        <f t="shared" si="93"/>
        <v>34.300249179007793</v>
      </c>
      <c r="EE35" s="68">
        <f t="shared" si="93"/>
        <v>25.141118979476914</v>
      </c>
      <c r="EF35" s="68">
        <f t="shared" si="93"/>
        <v>0</v>
      </c>
      <c r="EG35" s="68">
        <f t="shared" si="93"/>
        <v>0</v>
      </c>
      <c r="EH35" s="68">
        <f t="shared" si="93"/>
        <v>64.36505707233745</v>
      </c>
      <c r="EI35" s="68">
        <f t="shared" si="93"/>
        <v>72.12089814942226</v>
      </c>
      <c r="EJ35" s="68">
        <f t="shared" si="93"/>
        <v>18.096325083062286</v>
      </c>
      <c r="EK35" s="68">
        <f t="shared" si="93"/>
        <v>7.0746685796978035</v>
      </c>
      <c r="EL35" s="68">
        <f t="shared" si="93"/>
        <v>165.68338461875217</v>
      </c>
      <c r="EM35" s="68">
        <f t="shared" si="93"/>
        <v>0</v>
      </c>
      <c r="EN35" s="68">
        <f t="shared" si="93"/>
        <v>80.229109199468795</v>
      </c>
      <c r="EO35" s="68">
        <f t="shared" si="93"/>
        <v>231.66865899703373</v>
      </c>
      <c r="EP35" s="68">
        <f t="shared" si="93"/>
        <v>0</v>
      </c>
      <c r="EQ35" s="68">
        <f t="shared" si="93"/>
        <v>0</v>
      </c>
      <c r="ER35" s="68">
        <f t="shared" si="93"/>
        <v>33.141959051136169</v>
      </c>
      <c r="ES35" s="68">
        <f t="shared" si="93"/>
        <v>92.7141807429377</v>
      </c>
      <c r="ET35" s="68">
        <f t="shared" si="93"/>
        <v>3.2394044416232841</v>
      </c>
      <c r="EU35" s="68">
        <f t="shared" si="93"/>
        <v>0</v>
      </c>
      <c r="EV35" s="68">
        <f t="shared" si="93"/>
        <v>0</v>
      </c>
      <c r="EW35" s="68">
        <f t="shared" si="93"/>
        <v>120.07599491674272</v>
      </c>
      <c r="EX35" s="68">
        <f t="shared" si="93"/>
        <v>0</v>
      </c>
      <c r="EY35" s="68">
        <f t="shared" si="93"/>
        <v>0</v>
      </c>
      <c r="EZ35" s="68">
        <f t="shared" si="93"/>
        <v>16.003646813814452</v>
      </c>
      <c r="FA35" s="68">
        <f t="shared" si="93"/>
        <v>0</v>
      </c>
      <c r="FB35" s="68">
        <f t="shared" si="93"/>
        <v>29.494804206219797</v>
      </c>
      <c r="FC35" s="69">
        <f t="shared" si="93"/>
        <v>0</v>
      </c>
    </row>
    <row r="36" spans="1:159" s="50" customFormat="1" ht="15" customHeight="1" x14ac:dyDescent="0.25">
      <c r="A36" s="90"/>
      <c r="B36" s="130"/>
      <c r="C36" s="129" t="s">
        <v>6</v>
      </c>
      <c r="D36" s="120"/>
      <c r="E36" s="124">
        <f t="shared" si="87"/>
        <v>697927</v>
      </c>
      <c r="F36" s="125">
        <f>AVERAGE(H36:FC36)</f>
        <v>4591.625</v>
      </c>
      <c r="G36" s="122">
        <f>STDEV(H36:FC36)</f>
        <v>9659.3811264418455</v>
      </c>
      <c r="H36" s="126">
        <v>1274</v>
      </c>
      <c r="I36" s="127">
        <v>691</v>
      </c>
      <c r="J36" s="127">
        <v>824</v>
      </c>
      <c r="K36" s="127">
        <v>2672</v>
      </c>
      <c r="L36" s="127">
        <v>1238</v>
      </c>
      <c r="M36" s="127">
        <v>5683</v>
      </c>
      <c r="N36" s="127">
        <v>7440</v>
      </c>
      <c r="O36" s="127">
        <v>1283</v>
      </c>
      <c r="P36" s="127">
        <v>1376</v>
      </c>
      <c r="Q36" s="127">
        <v>11043</v>
      </c>
      <c r="R36" s="127">
        <v>808</v>
      </c>
      <c r="S36" s="127">
        <v>1309</v>
      </c>
      <c r="T36" s="127">
        <v>1007</v>
      </c>
      <c r="U36" s="127">
        <v>2643</v>
      </c>
      <c r="V36" s="127">
        <v>4149</v>
      </c>
      <c r="W36" s="127">
        <v>1775</v>
      </c>
      <c r="X36" s="127">
        <v>1472</v>
      </c>
      <c r="Y36" s="127">
        <v>395</v>
      </c>
      <c r="Z36" s="127">
        <v>3623</v>
      </c>
      <c r="AA36" s="127">
        <v>855</v>
      </c>
      <c r="AB36" s="127">
        <v>7778</v>
      </c>
      <c r="AC36" s="127">
        <v>4322</v>
      </c>
      <c r="AD36" s="127">
        <v>716</v>
      </c>
      <c r="AE36" s="127">
        <v>17343</v>
      </c>
      <c r="AF36" s="127">
        <v>1540</v>
      </c>
      <c r="AG36" s="127">
        <v>1083</v>
      </c>
      <c r="AH36" s="127">
        <v>17190</v>
      </c>
      <c r="AI36" s="127">
        <v>6106</v>
      </c>
      <c r="AJ36" s="127">
        <v>202</v>
      </c>
      <c r="AK36" s="127">
        <v>21648</v>
      </c>
      <c r="AL36" s="127">
        <v>500</v>
      </c>
      <c r="AM36" s="127">
        <v>50048</v>
      </c>
      <c r="AN36" s="127">
        <v>3076</v>
      </c>
      <c r="AO36" s="127">
        <v>3567</v>
      </c>
      <c r="AP36" s="127">
        <v>9614</v>
      </c>
      <c r="AQ36" s="127">
        <v>1324</v>
      </c>
      <c r="AR36" s="127">
        <v>9774</v>
      </c>
      <c r="AS36" s="127">
        <v>782</v>
      </c>
      <c r="AT36" s="127">
        <v>1605</v>
      </c>
      <c r="AU36" s="127">
        <v>929</v>
      </c>
      <c r="AV36" s="127">
        <v>1382</v>
      </c>
      <c r="AW36" s="127">
        <v>1899</v>
      </c>
      <c r="AX36" s="127">
        <v>47299</v>
      </c>
      <c r="AY36" s="127">
        <v>1323</v>
      </c>
      <c r="AZ36" s="127">
        <v>836</v>
      </c>
      <c r="BA36" s="127">
        <v>6710</v>
      </c>
      <c r="BB36" s="127">
        <v>10399</v>
      </c>
      <c r="BC36" s="127">
        <v>745</v>
      </c>
      <c r="BD36" s="127">
        <v>318</v>
      </c>
      <c r="BE36" s="127">
        <v>4120</v>
      </c>
      <c r="BF36" s="127">
        <v>1142</v>
      </c>
      <c r="BG36" s="127">
        <v>1658</v>
      </c>
      <c r="BH36" s="127">
        <v>839</v>
      </c>
      <c r="BI36" s="127">
        <v>1205</v>
      </c>
      <c r="BJ36" s="127">
        <v>6790</v>
      </c>
      <c r="BK36" s="127">
        <v>6505</v>
      </c>
      <c r="BL36" s="127">
        <v>16682</v>
      </c>
      <c r="BM36" s="127">
        <v>1346</v>
      </c>
      <c r="BN36" s="127">
        <v>63909</v>
      </c>
      <c r="BO36" s="127">
        <v>1631</v>
      </c>
      <c r="BP36" s="127">
        <v>214</v>
      </c>
      <c r="BQ36" s="127">
        <v>5428</v>
      </c>
      <c r="BR36" s="127">
        <v>4145</v>
      </c>
      <c r="BS36" s="127">
        <v>1878</v>
      </c>
      <c r="BT36" s="127">
        <v>952</v>
      </c>
      <c r="BU36" s="127">
        <v>67440</v>
      </c>
      <c r="BV36" s="127">
        <v>2900</v>
      </c>
      <c r="BW36" s="127">
        <v>14715</v>
      </c>
      <c r="BX36" s="127">
        <v>1962</v>
      </c>
      <c r="BY36" s="127">
        <v>2031</v>
      </c>
      <c r="BZ36" s="127">
        <v>1535</v>
      </c>
      <c r="CA36" s="127">
        <v>15890</v>
      </c>
      <c r="CB36" s="127">
        <v>10647</v>
      </c>
      <c r="CC36" s="127">
        <v>643</v>
      </c>
      <c r="CD36" s="127">
        <v>4582</v>
      </c>
      <c r="CE36" s="127">
        <v>996</v>
      </c>
      <c r="CF36" s="127">
        <v>1186</v>
      </c>
      <c r="CG36" s="127">
        <v>1163</v>
      </c>
      <c r="CH36" s="127">
        <v>563</v>
      </c>
      <c r="CI36" s="127">
        <v>577</v>
      </c>
      <c r="CJ36" s="127">
        <v>2017</v>
      </c>
      <c r="CK36" s="127">
        <v>1081</v>
      </c>
      <c r="CL36" s="127">
        <v>805</v>
      </c>
      <c r="CM36" s="127">
        <v>3398</v>
      </c>
      <c r="CN36" s="127">
        <v>2205</v>
      </c>
      <c r="CO36" s="127">
        <v>5446</v>
      </c>
      <c r="CP36" s="127">
        <v>395</v>
      </c>
      <c r="CQ36" s="127">
        <v>1281</v>
      </c>
      <c r="CR36" s="127">
        <v>7546</v>
      </c>
      <c r="CS36" s="127">
        <v>1721</v>
      </c>
      <c r="CT36" s="127">
        <v>783</v>
      </c>
      <c r="CU36" s="127">
        <v>1832</v>
      </c>
      <c r="CV36" s="127">
        <v>546</v>
      </c>
      <c r="CW36" s="127">
        <v>1574</v>
      </c>
      <c r="CX36" s="127">
        <v>757</v>
      </c>
      <c r="CY36" s="127">
        <v>1325</v>
      </c>
      <c r="CZ36" s="127">
        <v>399</v>
      </c>
      <c r="DA36" s="127">
        <v>1618</v>
      </c>
      <c r="DB36" s="127">
        <v>1564</v>
      </c>
      <c r="DC36" s="127">
        <v>547</v>
      </c>
      <c r="DD36" s="127">
        <v>1180</v>
      </c>
      <c r="DE36" s="127">
        <v>2950</v>
      </c>
      <c r="DF36" s="127">
        <v>13667</v>
      </c>
      <c r="DG36" s="127">
        <v>8023</v>
      </c>
      <c r="DH36" s="127">
        <v>2501</v>
      </c>
      <c r="DI36" s="127">
        <v>904</v>
      </c>
      <c r="DJ36" s="127">
        <v>12091</v>
      </c>
      <c r="DK36" s="127">
        <v>1665</v>
      </c>
      <c r="DL36" s="127">
        <v>1778</v>
      </c>
      <c r="DM36" s="127">
        <v>1391</v>
      </c>
      <c r="DN36" s="127">
        <v>1279</v>
      </c>
      <c r="DO36" s="127">
        <v>3153</v>
      </c>
      <c r="DP36" s="127">
        <v>694</v>
      </c>
      <c r="DQ36" s="127">
        <v>1260</v>
      </c>
      <c r="DR36" s="127">
        <v>826</v>
      </c>
      <c r="DS36" s="127">
        <v>444</v>
      </c>
      <c r="DT36" s="127">
        <v>13553</v>
      </c>
      <c r="DU36" s="127">
        <v>6016</v>
      </c>
      <c r="DV36" s="127">
        <v>423</v>
      </c>
      <c r="DW36" s="127">
        <v>903</v>
      </c>
      <c r="DX36" s="127">
        <v>570</v>
      </c>
      <c r="DY36" s="127">
        <v>4556</v>
      </c>
      <c r="DZ36" s="127">
        <v>1606</v>
      </c>
      <c r="EA36" s="127">
        <v>224</v>
      </c>
      <c r="EB36" s="127">
        <v>2159</v>
      </c>
      <c r="EC36" s="127">
        <v>95</v>
      </c>
      <c r="ED36" s="127">
        <v>1530</v>
      </c>
      <c r="EE36" s="127">
        <v>853</v>
      </c>
      <c r="EF36" s="127">
        <v>589</v>
      </c>
      <c r="EG36" s="127">
        <v>2996</v>
      </c>
      <c r="EH36" s="127">
        <v>2930</v>
      </c>
      <c r="EI36" s="127">
        <v>2141</v>
      </c>
      <c r="EJ36" s="127">
        <v>419</v>
      </c>
      <c r="EK36" s="127">
        <v>472</v>
      </c>
      <c r="EL36" s="127">
        <v>4992</v>
      </c>
      <c r="EM36" s="127">
        <v>467</v>
      </c>
      <c r="EN36" s="127">
        <v>958</v>
      </c>
      <c r="EO36" s="127">
        <v>1654</v>
      </c>
      <c r="EP36" s="127">
        <v>4302</v>
      </c>
      <c r="EQ36" s="127">
        <v>6214</v>
      </c>
      <c r="ER36" s="127">
        <v>2389</v>
      </c>
      <c r="ES36" s="127">
        <v>366</v>
      </c>
      <c r="ET36" s="127">
        <v>1312</v>
      </c>
      <c r="EU36" s="127">
        <v>2103</v>
      </c>
      <c r="EV36" s="127">
        <v>202</v>
      </c>
      <c r="EW36" s="127">
        <v>398</v>
      </c>
      <c r="EX36" s="127">
        <v>1664</v>
      </c>
      <c r="EY36" s="127">
        <v>8213</v>
      </c>
      <c r="EZ36" s="127">
        <v>503</v>
      </c>
      <c r="FA36" s="127">
        <v>597</v>
      </c>
      <c r="FB36" s="127">
        <v>658</v>
      </c>
      <c r="FC36" s="128">
        <v>1362</v>
      </c>
    </row>
    <row r="37" spans="1:159" s="50" customFormat="1" ht="15" customHeight="1" x14ac:dyDescent="0.25">
      <c r="A37" s="90"/>
      <c r="B37" s="45"/>
      <c r="C37" s="114" t="s">
        <v>19</v>
      </c>
      <c r="D37" s="47"/>
      <c r="E37" s="61">
        <f t="shared" si="87"/>
        <v>12095351.750572329</v>
      </c>
      <c r="F37" s="58">
        <f>AVERAGE(H37:FC37)</f>
        <v>79574.682569554803</v>
      </c>
      <c r="G37" s="95">
        <f>STDEV(H37:FC37)</f>
        <v>217622.37333466116</v>
      </c>
      <c r="H37" s="70">
        <f>H35*H36</f>
        <v>0</v>
      </c>
      <c r="I37" s="63">
        <f t="shared" ref="I37:BS37" si="94">I35*I36</f>
        <v>39407.896016393803</v>
      </c>
      <c r="J37" s="63">
        <f t="shared" si="94"/>
        <v>45522.769781149844</v>
      </c>
      <c r="K37" s="63">
        <f t="shared" si="94"/>
        <v>168665.2428388882</v>
      </c>
      <c r="L37" s="63">
        <f t="shared" si="94"/>
        <v>29652.718854299077</v>
      </c>
      <c r="M37" s="63">
        <f t="shared" si="94"/>
        <v>94627.455641888155</v>
      </c>
      <c r="N37" s="63">
        <f t="shared" si="94"/>
        <v>0</v>
      </c>
      <c r="O37" s="63">
        <f t="shared" si="94"/>
        <v>0</v>
      </c>
      <c r="P37" s="63">
        <f t="shared" si="94"/>
        <v>0</v>
      </c>
      <c r="Q37" s="63">
        <f t="shared" si="94"/>
        <v>796283.37071651721</v>
      </c>
      <c r="R37" s="63">
        <f t="shared" si="94"/>
        <v>0</v>
      </c>
      <c r="S37" s="63">
        <f t="shared" si="94"/>
        <v>0</v>
      </c>
      <c r="T37" s="63">
        <f t="shared" si="94"/>
        <v>0</v>
      </c>
      <c r="U37" s="63">
        <f t="shared" si="94"/>
        <v>0</v>
      </c>
      <c r="V37" s="63">
        <f t="shared" si="94"/>
        <v>339168.82142326143</v>
      </c>
      <c r="W37" s="63">
        <f t="shared" si="94"/>
        <v>177741.3580194618</v>
      </c>
      <c r="X37" s="63">
        <f t="shared" si="94"/>
        <v>137530.01528239439</v>
      </c>
      <c r="Y37" s="63">
        <f t="shared" si="94"/>
        <v>27977.316017610305</v>
      </c>
      <c r="Z37" s="63">
        <f t="shared" si="94"/>
        <v>0</v>
      </c>
      <c r="AA37" s="63">
        <f t="shared" si="94"/>
        <v>0</v>
      </c>
      <c r="AB37" s="63">
        <f t="shared" si="94"/>
        <v>0</v>
      </c>
      <c r="AC37" s="63">
        <f t="shared" si="94"/>
        <v>0</v>
      </c>
      <c r="AD37" s="63">
        <f t="shared" si="94"/>
        <v>671.73685093553024</v>
      </c>
      <c r="AE37" s="63">
        <f t="shared" si="94"/>
        <v>1588704.0485186754</v>
      </c>
      <c r="AF37" s="63">
        <f t="shared" si="94"/>
        <v>0</v>
      </c>
      <c r="AG37" s="63">
        <f t="shared" si="94"/>
        <v>0</v>
      </c>
      <c r="AH37" s="63">
        <f t="shared" si="94"/>
        <v>0</v>
      </c>
      <c r="AI37" s="63">
        <f t="shared" si="94"/>
        <v>473818.91940122924</v>
      </c>
      <c r="AJ37" s="63">
        <f t="shared" si="94"/>
        <v>0</v>
      </c>
      <c r="AK37" s="63">
        <f t="shared" si="94"/>
        <v>547153.93071555474</v>
      </c>
      <c r="AL37" s="63">
        <f t="shared" si="94"/>
        <v>0</v>
      </c>
      <c r="AM37" s="63">
        <f t="shared" si="94"/>
        <v>0</v>
      </c>
      <c r="AN37" s="63">
        <f t="shared" si="94"/>
        <v>56365.737728288004</v>
      </c>
      <c r="AO37" s="63">
        <f t="shared" si="94"/>
        <v>61465.996468510915</v>
      </c>
      <c r="AP37" s="63">
        <f t="shared" si="94"/>
        <v>0</v>
      </c>
      <c r="AQ37" s="63">
        <f t="shared" si="94"/>
        <v>80107.937224006775</v>
      </c>
      <c r="AR37" s="63">
        <f t="shared" si="94"/>
        <v>0</v>
      </c>
      <c r="AS37" s="63">
        <f t="shared" si="94"/>
        <v>9768.6233669094745</v>
      </c>
      <c r="AT37" s="63">
        <f t="shared" si="94"/>
        <v>162587.11800915212</v>
      </c>
      <c r="AU37" s="63">
        <f t="shared" si="94"/>
        <v>0</v>
      </c>
      <c r="AV37" s="63">
        <f t="shared" si="94"/>
        <v>0</v>
      </c>
      <c r="AW37" s="63">
        <f t="shared" si="94"/>
        <v>244025.7759074145</v>
      </c>
      <c r="AX37" s="63">
        <f t="shared" si="94"/>
        <v>0</v>
      </c>
      <c r="AY37" s="63">
        <f t="shared" si="94"/>
        <v>81995.62295327743</v>
      </c>
      <c r="AZ37" s="63">
        <f t="shared" si="94"/>
        <v>102318.77289645538</v>
      </c>
      <c r="BA37" s="63">
        <f t="shared" si="94"/>
        <v>545116.66978598177</v>
      </c>
      <c r="BB37" s="63">
        <f t="shared" si="94"/>
        <v>0</v>
      </c>
      <c r="BC37" s="63">
        <f t="shared" si="94"/>
        <v>36528.245317510758</v>
      </c>
      <c r="BD37" s="63">
        <f t="shared" si="94"/>
        <v>0</v>
      </c>
      <c r="BE37" s="63">
        <f t="shared" si="94"/>
        <v>0</v>
      </c>
      <c r="BF37" s="63">
        <f t="shared" si="94"/>
        <v>28496.699005420982</v>
      </c>
      <c r="BG37" s="63">
        <f t="shared" si="94"/>
        <v>330501.51892364165</v>
      </c>
      <c r="BH37" s="63">
        <f t="shared" si="94"/>
        <v>121373.36810899028</v>
      </c>
      <c r="BI37" s="63">
        <f t="shared" si="94"/>
        <v>28780.487842388491</v>
      </c>
      <c r="BJ37" s="63">
        <f t="shared" si="94"/>
        <v>0</v>
      </c>
      <c r="BK37" s="63">
        <f t="shared" si="94"/>
        <v>182140.71465657579</v>
      </c>
      <c r="BL37" s="63">
        <f t="shared" si="94"/>
        <v>0</v>
      </c>
      <c r="BM37" s="63">
        <f t="shared" si="94"/>
        <v>0</v>
      </c>
      <c r="BN37" s="63">
        <f t="shared" si="94"/>
        <v>0</v>
      </c>
      <c r="BO37" s="63">
        <f t="shared" si="94"/>
        <v>74488.597091652744</v>
      </c>
      <c r="BP37" s="63">
        <f t="shared" si="94"/>
        <v>0</v>
      </c>
      <c r="BQ37" s="63">
        <f t="shared" si="94"/>
        <v>0</v>
      </c>
      <c r="BR37" s="63">
        <f t="shared" si="94"/>
        <v>0</v>
      </c>
      <c r="BS37" s="63">
        <f t="shared" si="94"/>
        <v>0</v>
      </c>
      <c r="BT37" s="63">
        <f t="shared" ref="BT37:EB37" si="95">BT35*BT36</f>
        <v>24638.528623692138</v>
      </c>
      <c r="BU37" s="63">
        <f t="shared" si="95"/>
        <v>0</v>
      </c>
      <c r="BV37" s="63">
        <f t="shared" si="95"/>
        <v>0</v>
      </c>
      <c r="BW37" s="63">
        <f t="shared" si="95"/>
        <v>0</v>
      </c>
      <c r="BX37" s="63">
        <f t="shared" si="95"/>
        <v>139624.76844212631</v>
      </c>
      <c r="BY37" s="63">
        <f t="shared" si="95"/>
        <v>0</v>
      </c>
      <c r="BZ37" s="63">
        <f t="shared" si="95"/>
        <v>0</v>
      </c>
      <c r="CA37" s="63">
        <f t="shared" si="95"/>
        <v>0</v>
      </c>
      <c r="CB37" s="63">
        <f t="shared" si="95"/>
        <v>0</v>
      </c>
      <c r="CC37" s="63">
        <f t="shared" si="95"/>
        <v>14792.564828122986</v>
      </c>
      <c r="CD37" s="63">
        <f t="shared" si="95"/>
        <v>0</v>
      </c>
      <c r="CE37" s="63">
        <f t="shared" si="95"/>
        <v>0</v>
      </c>
      <c r="CF37" s="63">
        <f t="shared" si="95"/>
        <v>31474.694776916538</v>
      </c>
      <c r="CG37" s="63">
        <f t="shared" si="95"/>
        <v>58830.633702654166</v>
      </c>
      <c r="CH37" s="63">
        <f t="shared" si="95"/>
        <v>58988.627990171488</v>
      </c>
      <c r="CI37" s="63">
        <f t="shared" si="95"/>
        <v>43511.281614116029</v>
      </c>
      <c r="CJ37" s="63">
        <f t="shared" si="95"/>
        <v>0</v>
      </c>
      <c r="CK37" s="63">
        <f t="shared" si="95"/>
        <v>11463.724327947897</v>
      </c>
      <c r="CL37" s="63">
        <f t="shared" si="95"/>
        <v>0</v>
      </c>
      <c r="CM37" s="63">
        <f t="shared" si="95"/>
        <v>231069.01281460247</v>
      </c>
      <c r="CN37" s="63">
        <f t="shared" si="95"/>
        <v>0</v>
      </c>
      <c r="CO37" s="63">
        <f t="shared" si="95"/>
        <v>0</v>
      </c>
      <c r="CP37" s="63">
        <f t="shared" si="95"/>
        <v>0</v>
      </c>
      <c r="CQ37" s="63">
        <f t="shared" si="95"/>
        <v>0</v>
      </c>
      <c r="CR37" s="63">
        <f t="shared" si="95"/>
        <v>0</v>
      </c>
      <c r="CS37" s="63">
        <f t="shared" si="95"/>
        <v>0</v>
      </c>
      <c r="CT37" s="63">
        <f t="shared" si="95"/>
        <v>138136.28177520423</v>
      </c>
      <c r="CU37" s="63">
        <f t="shared" si="95"/>
        <v>0</v>
      </c>
      <c r="CV37" s="63">
        <f t="shared" si="95"/>
        <v>0</v>
      </c>
      <c r="CW37" s="63">
        <f t="shared" si="95"/>
        <v>129531.28488538308</v>
      </c>
      <c r="CX37" s="63">
        <f t="shared" si="95"/>
        <v>0</v>
      </c>
      <c r="CY37" s="63">
        <f t="shared" si="95"/>
        <v>44830.61673110455</v>
      </c>
      <c r="CZ37" s="63">
        <f t="shared" si="95"/>
        <v>0</v>
      </c>
      <c r="DA37" s="63">
        <f t="shared" si="95"/>
        <v>0</v>
      </c>
      <c r="DB37" s="63">
        <f t="shared" si="95"/>
        <v>0</v>
      </c>
      <c r="DC37" s="63">
        <f t="shared" si="95"/>
        <v>55658.472235099784</v>
      </c>
      <c r="DD37" s="63">
        <f t="shared" si="95"/>
        <v>0</v>
      </c>
      <c r="DE37" s="63">
        <f t="shared" si="95"/>
        <v>0</v>
      </c>
      <c r="DF37" s="63">
        <f t="shared" si="95"/>
        <v>0</v>
      </c>
      <c r="DG37" s="63">
        <f t="shared" si="95"/>
        <v>0</v>
      </c>
      <c r="DH37" s="63">
        <f t="shared" si="95"/>
        <v>0</v>
      </c>
      <c r="DI37" s="63">
        <f t="shared" si="95"/>
        <v>0</v>
      </c>
      <c r="DJ37" s="63">
        <f t="shared" si="95"/>
        <v>0</v>
      </c>
      <c r="DK37" s="63">
        <f t="shared" si="95"/>
        <v>71323.622313654021</v>
      </c>
      <c r="DL37" s="63">
        <f t="shared" si="95"/>
        <v>0</v>
      </c>
      <c r="DM37" s="63">
        <f t="shared" si="95"/>
        <v>48638.895419316796</v>
      </c>
      <c r="DN37" s="63">
        <f t="shared" si="95"/>
        <v>33821.12527351419</v>
      </c>
      <c r="DO37" s="63">
        <f t="shared" si="95"/>
        <v>191369.62048054242</v>
      </c>
      <c r="DP37" s="63">
        <f t="shared" si="95"/>
        <v>0</v>
      </c>
      <c r="DQ37" s="63">
        <f t="shared" si="95"/>
        <v>42675.212940715632</v>
      </c>
      <c r="DR37" s="63">
        <f t="shared" si="95"/>
        <v>0</v>
      </c>
      <c r="DS37" s="63">
        <f t="shared" si="95"/>
        <v>0</v>
      </c>
      <c r="DT37" s="63">
        <f t="shared" si="95"/>
        <v>1562309.6995591973</v>
      </c>
      <c r="DU37" s="63">
        <f t="shared" si="95"/>
        <v>0</v>
      </c>
      <c r="DV37" s="63">
        <f t="shared" si="95"/>
        <v>0</v>
      </c>
      <c r="DW37" s="63">
        <f t="shared" si="95"/>
        <v>35483.536602170658</v>
      </c>
      <c r="DX37" s="63">
        <f t="shared" si="95"/>
        <v>49109.973480174391</v>
      </c>
      <c r="DY37" s="63">
        <f t="shared" si="95"/>
        <v>279986.50411083072</v>
      </c>
      <c r="DZ37" s="63">
        <f t="shared" si="95"/>
        <v>60526.658372652426</v>
      </c>
      <c r="EA37" s="63">
        <f t="shared" si="95"/>
        <v>28734.004545611268</v>
      </c>
      <c r="EB37" s="63">
        <f t="shared" si="95"/>
        <v>188249.90463432521</v>
      </c>
      <c r="EC37" s="63">
        <f t="shared" ref="EC37:FC37" si="96">EC35*EC36</f>
        <v>0</v>
      </c>
      <c r="ED37" s="63">
        <f t="shared" si="96"/>
        <v>52479.381243881922</v>
      </c>
      <c r="EE37" s="63">
        <f t="shared" si="96"/>
        <v>21445.374489493806</v>
      </c>
      <c r="EF37" s="63">
        <f t="shared" si="96"/>
        <v>0</v>
      </c>
      <c r="EG37" s="63">
        <f t="shared" si="96"/>
        <v>0</v>
      </c>
      <c r="EH37" s="63">
        <f t="shared" si="96"/>
        <v>188589.61722194872</v>
      </c>
      <c r="EI37" s="63">
        <f t="shared" si="96"/>
        <v>154410.84293791305</v>
      </c>
      <c r="EJ37" s="63">
        <f t="shared" si="96"/>
        <v>7582.3602098030979</v>
      </c>
      <c r="EK37" s="63">
        <f t="shared" si="96"/>
        <v>3339.2435696173634</v>
      </c>
      <c r="EL37" s="63">
        <f t="shared" si="96"/>
        <v>827091.45601681084</v>
      </c>
      <c r="EM37" s="63">
        <f t="shared" si="96"/>
        <v>0</v>
      </c>
      <c r="EN37" s="63">
        <f t="shared" si="96"/>
        <v>76859.48661309111</v>
      </c>
      <c r="EO37" s="63">
        <f t="shared" si="96"/>
        <v>383179.9619810938</v>
      </c>
      <c r="EP37" s="63">
        <f t="shared" si="96"/>
        <v>0</v>
      </c>
      <c r="EQ37" s="63">
        <f t="shared" si="96"/>
        <v>0</v>
      </c>
      <c r="ER37" s="63">
        <f t="shared" si="96"/>
        <v>79176.140173164313</v>
      </c>
      <c r="ES37" s="63">
        <f t="shared" si="96"/>
        <v>33933.390151915199</v>
      </c>
      <c r="ET37" s="63">
        <f t="shared" si="96"/>
        <v>4250.0986274097486</v>
      </c>
      <c r="EU37" s="63">
        <f t="shared" si="96"/>
        <v>0</v>
      </c>
      <c r="EV37" s="63">
        <f t="shared" si="96"/>
        <v>0</v>
      </c>
      <c r="EW37" s="63">
        <f t="shared" si="96"/>
        <v>47790.245976863604</v>
      </c>
      <c r="EX37" s="63">
        <f t="shared" si="96"/>
        <v>0</v>
      </c>
      <c r="EY37" s="63">
        <f t="shared" si="96"/>
        <v>0</v>
      </c>
      <c r="EZ37" s="63">
        <f t="shared" si="96"/>
        <v>8049.8343473486693</v>
      </c>
      <c r="FA37" s="63">
        <f t="shared" si="96"/>
        <v>0</v>
      </c>
      <c r="FB37" s="63">
        <f t="shared" si="96"/>
        <v>19407.581167692628</v>
      </c>
      <c r="FC37" s="66">
        <f t="shared" si="96"/>
        <v>0</v>
      </c>
    </row>
    <row r="38" spans="1:159" s="50" customFormat="1" ht="15" customHeight="1" x14ac:dyDescent="0.25">
      <c r="A38" s="90"/>
      <c r="B38" s="45"/>
      <c r="C38" s="114" t="s">
        <v>3</v>
      </c>
      <c r="D38" s="47"/>
      <c r="E38" s="62">
        <f t="shared" si="87"/>
        <v>1.0000000000000004</v>
      </c>
      <c r="H38" s="71">
        <f>H37/$E$37</f>
        <v>0</v>
      </c>
      <c r="I38" s="64">
        <f>I37/$E$37</f>
        <v>3.258102519798905E-3</v>
      </c>
      <c r="J38" s="64">
        <f>J37/$E$37</f>
        <v>3.7636581986130162E-3</v>
      </c>
      <c r="K38" s="64">
        <f t="shared" ref="K38:AP38" si="97">K37/$E$37</f>
        <v>1.3944633138172876E-2</v>
      </c>
      <c r="L38" s="64">
        <f t="shared" si="97"/>
        <v>2.4515797031612551E-3</v>
      </c>
      <c r="M38" s="64">
        <f t="shared" si="97"/>
        <v>7.8234562824855882E-3</v>
      </c>
      <c r="N38" s="64">
        <f t="shared" si="97"/>
        <v>0</v>
      </c>
      <c r="O38" s="64">
        <f t="shared" si="97"/>
        <v>0</v>
      </c>
      <c r="P38" s="64">
        <f t="shared" si="97"/>
        <v>0</v>
      </c>
      <c r="Q38" s="64">
        <f t="shared" si="97"/>
        <v>6.5833833288795301E-2</v>
      </c>
      <c r="R38" s="64">
        <f t="shared" si="97"/>
        <v>0</v>
      </c>
      <c r="S38" s="64">
        <f t="shared" si="97"/>
        <v>0</v>
      </c>
      <c r="T38" s="64">
        <f t="shared" si="97"/>
        <v>0</v>
      </c>
      <c r="U38" s="64">
        <f t="shared" si="97"/>
        <v>0</v>
      </c>
      <c r="V38" s="64">
        <f t="shared" si="97"/>
        <v>2.8041253236575994E-2</v>
      </c>
      <c r="W38" s="64">
        <f t="shared" si="97"/>
        <v>1.4695013562631727E-2</v>
      </c>
      <c r="X38" s="64">
        <f t="shared" si="97"/>
        <v>1.1370484969640236E-2</v>
      </c>
      <c r="Y38" s="64">
        <f t="shared" si="97"/>
        <v>2.3130634473930425E-3</v>
      </c>
      <c r="Z38" s="64">
        <f t="shared" si="97"/>
        <v>0</v>
      </c>
      <c r="AA38" s="64">
        <f t="shared" si="97"/>
        <v>0</v>
      </c>
      <c r="AB38" s="64">
        <f t="shared" si="97"/>
        <v>0</v>
      </c>
      <c r="AC38" s="64">
        <f t="shared" si="97"/>
        <v>0</v>
      </c>
      <c r="AD38" s="64">
        <f t="shared" si="97"/>
        <v>5.5536776836915465E-5</v>
      </c>
      <c r="AE38" s="64">
        <f t="shared" si="97"/>
        <v>0.13134831307766645</v>
      </c>
      <c r="AF38" s="64">
        <f t="shared" si="97"/>
        <v>0</v>
      </c>
      <c r="AG38" s="64">
        <f t="shared" si="97"/>
        <v>0</v>
      </c>
      <c r="AH38" s="64">
        <f t="shared" si="97"/>
        <v>0</v>
      </c>
      <c r="AI38" s="64">
        <f t="shared" si="97"/>
        <v>3.9173637044396747E-2</v>
      </c>
      <c r="AJ38" s="64">
        <f t="shared" si="97"/>
        <v>0</v>
      </c>
      <c r="AK38" s="64">
        <f t="shared" si="97"/>
        <v>4.5236710928201362E-2</v>
      </c>
      <c r="AL38" s="64">
        <f t="shared" si="97"/>
        <v>0</v>
      </c>
      <c r="AM38" s="64">
        <f t="shared" si="97"/>
        <v>0</v>
      </c>
      <c r="AN38" s="64">
        <f t="shared" si="97"/>
        <v>4.660115628767959E-3</v>
      </c>
      <c r="AO38" s="64">
        <f t="shared" si="97"/>
        <v>5.0817866016672443E-3</v>
      </c>
      <c r="AP38" s="64">
        <f t="shared" si="97"/>
        <v>0</v>
      </c>
      <c r="AQ38" s="64">
        <f t="shared" ref="AQ38:BV38" si="98">AQ37/$E$37</f>
        <v>6.6230349373854478E-3</v>
      </c>
      <c r="AR38" s="64">
        <f t="shared" si="98"/>
        <v>0</v>
      </c>
      <c r="AS38" s="64">
        <f t="shared" si="98"/>
        <v>8.0763450029034843E-4</v>
      </c>
      <c r="AT38" s="64">
        <f t="shared" si="98"/>
        <v>1.3442115728586298E-2</v>
      </c>
      <c r="AU38" s="64">
        <f t="shared" si="98"/>
        <v>0</v>
      </c>
      <c r="AV38" s="64">
        <f t="shared" si="98"/>
        <v>0</v>
      </c>
      <c r="AW38" s="64">
        <f t="shared" si="98"/>
        <v>2.0175169845380286E-2</v>
      </c>
      <c r="AX38" s="64">
        <f t="shared" si="98"/>
        <v>0</v>
      </c>
      <c r="AY38" s="64">
        <f t="shared" si="98"/>
        <v>6.7791019760460912E-3</v>
      </c>
      <c r="AZ38" s="64">
        <f t="shared" si="98"/>
        <v>8.4593466156628189E-3</v>
      </c>
      <c r="BA38" s="64">
        <f t="shared" si="98"/>
        <v>4.5068277552175184E-2</v>
      </c>
      <c r="BB38" s="64">
        <f t="shared" si="98"/>
        <v>0</v>
      </c>
      <c r="BC38" s="64">
        <f t="shared" si="98"/>
        <v>3.020023399962908E-3</v>
      </c>
      <c r="BD38" s="64">
        <f t="shared" si="98"/>
        <v>0</v>
      </c>
      <c r="BE38" s="64">
        <f t="shared" si="98"/>
        <v>0</v>
      </c>
      <c r="BF38" s="64">
        <f t="shared" si="98"/>
        <v>2.3560041570574886E-3</v>
      </c>
      <c r="BG38" s="64">
        <f t="shared" si="98"/>
        <v>2.7324671968138748E-2</v>
      </c>
      <c r="BH38" s="64">
        <f t="shared" si="98"/>
        <v>1.0034711731574662E-2</v>
      </c>
      <c r="BI38" s="64">
        <f t="shared" si="98"/>
        <v>2.3794667931857916E-3</v>
      </c>
      <c r="BJ38" s="64">
        <f t="shared" si="98"/>
        <v>0</v>
      </c>
      <c r="BK38" s="64">
        <f t="shared" si="98"/>
        <v>1.5058736480975613E-2</v>
      </c>
      <c r="BL38" s="64">
        <f t="shared" si="98"/>
        <v>0</v>
      </c>
      <c r="BM38" s="64">
        <f t="shared" si="98"/>
        <v>0</v>
      </c>
      <c r="BN38" s="64">
        <f t="shared" si="98"/>
        <v>0</v>
      </c>
      <c r="BO38" s="64">
        <f t="shared" si="98"/>
        <v>6.1584481896632794E-3</v>
      </c>
      <c r="BP38" s="64">
        <f t="shared" si="98"/>
        <v>0</v>
      </c>
      <c r="BQ38" s="64">
        <f t="shared" si="98"/>
        <v>0</v>
      </c>
      <c r="BR38" s="64">
        <f t="shared" si="98"/>
        <v>0</v>
      </c>
      <c r="BS38" s="64">
        <f t="shared" si="98"/>
        <v>0</v>
      </c>
      <c r="BT38" s="64">
        <f t="shared" si="98"/>
        <v>2.0370245637979308E-3</v>
      </c>
      <c r="BU38" s="64">
        <f t="shared" si="98"/>
        <v>0</v>
      </c>
      <c r="BV38" s="64">
        <f t="shared" si="98"/>
        <v>0</v>
      </c>
      <c r="BW38" s="64">
        <f t="shared" ref="BW38" si="99">BW37/$E$37</f>
        <v>0</v>
      </c>
      <c r="BX38" s="64">
        <f>BX37/$E$37</f>
        <v>1.1543671595620981E-2</v>
      </c>
      <c r="BY38" s="64">
        <f>BY37/$E$37</f>
        <v>0</v>
      </c>
      <c r="BZ38" s="64">
        <f>BZ37/$E$37</f>
        <v>0</v>
      </c>
      <c r="CA38" s="64">
        <f t="shared" ref="CA38:DQ38" si="100">CA37/$E$37</f>
        <v>0</v>
      </c>
      <c r="CB38" s="64">
        <f t="shared" si="100"/>
        <v>0</v>
      </c>
      <c r="CC38" s="64">
        <f t="shared" si="100"/>
        <v>1.2229958361833528E-3</v>
      </c>
      <c r="CD38" s="64">
        <f t="shared" si="100"/>
        <v>0</v>
      </c>
      <c r="CE38" s="64">
        <f t="shared" si="100"/>
        <v>0</v>
      </c>
      <c r="CF38" s="64">
        <f t="shared" si="100"/>
        <v>2.6022140923208136E-3</v>
      </c>
      <c r="CG38" s="64">
        <f t="shared" si="100"/>
        <v>4.8639043258804282E-3</v>
      </c>
      <c r="CH38" s="64">
        <f t="shared" si="100"/>
        <v>4.8769667229710996E-3</v>
      </c>
      <c r="CI38" s="64">
        <f t="shared" si="100"/>
        <v>3.5973556215144514E-3</v>
      </c>
      <c r="CJ38" s="64">
        <f t="shared" si="100"/>
        <v>0</v>
      </c>
      <c r="CK38" s="64">
        <f t="shared" si="100"/>
        <v>9.4777932583940401E-4</v>
      </c>
      <c r="CL38" s="64">
        <f t="shared" si="100"/>
        <v>0</v>
      </c>
      <c r="CM38" s="64">
        <f t="shared" si="100"/>
        <v>1.9103951466617638E-2</v>
      </c>
      <c r="CN38" s="64">
        <f t="shared" si="100"/>
        <v>0</v>
      </c>
      <c r="CO38" s="64">
        <f t="shared" si="100"/>
        <v>0</v>
      </c>
      <c r="CP38" s="64">
        <f t="shared" si="100"/>
        <v>0</v>
      </c>
      <c r="CQ38" s="64">
        <f t="shared" si="100"/>
        <v>0</v>
      </c>
      <c r="CR38" s="64">
        <f t="shared" si="100"/>
        <v>0</v>
      </c>
      <c r="CS38" s="64">
        <f t="shared" si="100"/>
        <v>0</v>
      </c>
      <c r="CT38" s="64">
        <f t="shared" si="100"/>
        <v>1.1420608893715545E-2</v>
      </c>
      <c r="CU38" s="64">
        <f t="shared" si="100"/>
        <v>0</v>
      </c>
      <c r="CV38" s="64">
        <f t="shared" si="100"/>
        <v>0</v>
      </c>
      <c r="CW38" s="64">
        <f t="shared" si="100"/>
        <v>1.0709178828077811E-2</v>
      </c>
      <c r="CX38" s="64">
        <f t="shared" si="100"/>
        <v>0</v>
      </c>
      <c r="CY38" s="64">
        <f t="shared" si="100"/>
        <v>3.7064334841674404E-3</v>
      </c>
      <c r="CZ38" s="64">
        <f t="shared" si="100"/>
        <v>0</v>
      </c>
      <c r="DA38" s="64">
        <f t="shared" si="100"/>
        <v>0</v>
      </c>
      <c r="DB38" s="64">
        <f t="shared" si="100"/>
        <v>0</v>
      </c>
      <c r="DC38" s="64">
        <f t="shared" si="100"/>
        <v>4.6016414721023824E-3</v>
      </c>
      <c r="DD38" s="64">
        <f t="shared" si="100"/>
        <v>0</v>
      </c>
      <c r="DE38" s="64">
        <f t="shared" si="100"/>
        <v>0</v>
      </c>
      <c r="DF38" s="64">
        <f t="shared" si="100"/>
        <v>0</v>
      </c>
      <c r="DG38" s="64">
        <f t="shared" si="100"/>
        <v>0</v>
      </c>
      <c r="DH38" s="64">
        <f t="shared" si="100"/>
        <v>0</v>
      </c>
      <c r="DI38" s="64">
        <f t="shared" si="100"/>
        <v>0</v>
      </c>
      <c r="DJ38" s="64">
        <f t="shared" si="100"/>
        <v>0</v>
      </c>
      <c r="DK38" s="64">
        <f t="shared" si="100"/>
        <v>5.896779505422744E-3</v>
      </c>
      <c r="DL38" s="64">
        <f t="shared" si="100"/>
        <v>0</v>
      </c>
      <c r="DM38" s="64">
        <f t="shared" si="100"/>
        <v>4.0212882123924418E-3</v>
      </c>
      <c r="DN38" s="64">
        <f t="shared" si="100"/>
        <v>2.7962084915731235E-3</v>
      </c>
      <c r="DO38" s="64">
        <f t="shared" si="100"/>
        <v>1.5821749084022063E-2</v>
      </c>
      <c r="DP38" s="64">
        <f t="shared" si="100"/>
        <v>0</v>
      </c>
      <c r="DQ38" s="64">
        <f t="shared" si="100"/>
        <v>3.5282324830856054E-3</v>
      </c>
      <c r="DR38" s="64">
        <f t="shared" ref="DR38:EB38" si="101">DR37/$E$37</f>
        <v>0</v>
      </c>
      <c r="DS38" s="64">
        <f t="shared" si="101"/>
        <v>0</v>
      </c>
      <c r="DT38" s="64">
        <f t="shared" si="101"/>
        <v>0.12916612362970525</v>
      </c>
      <c r="DU38" s="64">
        <f t="shared" si="101"/>
        <v>0</v>
      </c>
      <c r="DV38" s="64">
        <f t="shared" si="101"/>
        <v>0</v>
      </c>
      <c r="DW38" s="64">
        <f t="shared" si="101"/>
        <v>2.9336506563764583E-3</v>
      </c>
      <c r="DX38" s="64">
        <f t="shared" si="101"/>
        <v>4.0602352451511465E-3</v>
      </c>
      <c r="DY38" s="64">
        <f t="shared" si="101"/>
        <v>2.3148272979955486E-2</v>
      </c>
      <c r="DZ38" s="64">
        <f t="shared" si="101"/>
        <v>5.0041255203502801E-3</v>
      </c>
      <c r="EA38" s="64">
        <f t="shared" si="101"/>
        <v>2.3756237220841163E-3</v>
      </c>
      <c r="EB38" s="64">
        <f t="shared" si="101"/>
        <v>1.556382224480719E-2</v>
      </c>
      <c r="EC38" s="64">
        <f t="shared" ref="EC38:FC38" si="102">EC37/$E$37</f>
        <v>0</v>
      </c>
      <c r="ED38" s="64">
        <f t="shared" si="102"/>
        <v>4.3388057103340297E-3</v>
      </c>
      <c r="EE38" s="64">
        <f t="shared" si="102"/>
        <v>1.7730261121574288E-3</v>
      </c>
      <c r="EF38" s="64">
        <f t="shared" si="102"/>
        <v>0</v>
      </c>
      <c r="EG38" s="64">
        <f t="shared" si="102"/>
        <v>0</v>
      </c>
      <c r="EH38" s="64">
        <f t="shared" si="102"/>
        <v>1.5591908454669375E-2</v>
      </c>
      <c r="EI38" s="64">
        <f t="shared" si="102"/>
        <v>1.276613083456681E-2</v>
      </c>
      <c r="EJ38" s="64">
        <f t="shared" si="102"/>
        <v>6.2688215821787201E-4</v>
      </c>
      <c r="EK38" s="64">
        <f t="shared" si="102"/>
        <v>2.7607659855442872E-4</v>
      </c>
      <c r="EL38" s="64">
        <f t="shared" si="102"/>
        <v>6.8380934517069697E-2</v>
      </c>
      <c r="EM38" s="64">
        <f t="shared" si="102"/>
        <v>0</v>
      </c>
      <c r="EN38" s="64">
        <f t="shared" si="102"/>
        <v>6.3544647727548946E-3</v>
      </c>
      <c r="EO38" s="64">
        <f t="shared" si="102"/>
        <v>3.167993539030086E-2</v>
      </c>
      <c r="EP38" s="64">
        <f t="shared" si="102"/>
        <v>0</v>
      </c>
      <c r="EQ38" s="64">
        <f t="shared" si="102"/>
        <v>0</v>
      </c>
      <c r="ER38" s="64">
        <f t="shared" si="102"/>
        <v>6.5459973224356906E-3</v>
      </c>
      <c r="ES38" s="64">
        <f t="shared" si="102"/>
        <v>2.8054901462712346E-3</v>
      </c>
      <c r="ET38" s="64">
        <f t="shared" si="102"/>
        <v>3.5138280515146174E-4</v>
      </c>
      <c r="EU38" s="64">
        <f t="shared" si="102"/>
        <v>0</v>
      </c>
      <c r="EV38" s="64">
        <f t="shared" si="102"/>
        <v>0</v>
      </c>
      <c r="EW38" s="64">
        <f t="shared" si="102"/>
        <v>3.9511249414141475E-3</v>
      </c>
      <c r="EX38" s="64">
        <f t="shared" si="102"/>
        <v>0</v>
      </c>
      <c r="EY38" s="64">
        <f t="shared" si="102"/>
        <v>0</v>
      </c>
      <c r="EZ38" s="64">
        <f t="shared" si="102"/>
        <v>6.6553123161281901E-4</v>
      </c>
      <c r="FA38" s="64">
        <f t="shared" si="102"/>
        <v>0</v>
      </c>
      <c r="FB38" s="64">
        <f t="shared" si="102"/>
        <v>1.6045487198645791E-3</v>
      </c>
      <c r="FC38" s="65">
        <f t="shared" si="102"/>
        <v>0</v>
      </c>
    </row>
    <row r="39" spans="1:159" s="50" customFormat="1" ht="15" customHeight="1" x14ac:dyDescent="0.25">
      <c r="A39" s="90"/>
      <c r="B39" s="155" t="s">
        <v>33</v>
      </c>
      <c r="C39" s="118" t="s">
        <v>26</v>
      </c>
      <c r="D39" s="47"/>
      <c r="E39" s="99">
        <f t="shared" si="87"/>
        <v>1262.1818181818189</v>
      </c>
      <c r="H39" s="74">
        <f>H38*$B$3</f>
        <v>0</v>
      </c>
      <c r="I39" s="72">
        <f t="shared" ref="I39:BS39" si="103">I38*$B$3</f>
        <v>4.1123177622625455</v>
      </c>
      <c r="J39" s="72">
        <f t="shared" si="103"/>
        <v>4.7504209481402837</v>
      </c>
      <c r="K39" s="72">
        <f t="shared" si="103"/>
        <v>17.600662408217474</v>
      </c>
      <c r="L39" s="72">
        <f t="shared" si="103"/>
        <v>3.0943393271537154</v>
      </c>
      <c r="M39" s="72">
        <f t="shared" si="103"/>
        <v>9.8746242750936286</v>
      </c>
      <c r="N39" s="72">
        <f t="shared" si="103"/>
        <v>0</v>
      </c>
      <c r="O39" s="72">
        <f t="shared" si="103"/>
        <v>0</v>
      </c>
      <c r="P39" s="72">
        <f t="shared" si="103"/>
        <v>0</v>
      </c>
      <c r="Q39" s="72">
        <f t="shared" si="103"/>
        <v>83.094267398330359</v>
      </c>
      <c r="R39" s="72">
        <f t="shared" si="103"/>
        <v>0</v>
      </c>
      <c r="S39" s="72">
        <f t="shared" si="103"/>
        <v>0</v>
      </c>
      <c r="T39" s="72">
        <f t="shared" si="103"/>
        <v>0</v>
      </c>
      <c r="U39" s="72">
        <f t="shared" si="103"/>
        <v>0</v>
      </c>
      <c r="V39" s="72">
        <f t="shared" si="103"/>
        <v>35.393159994238282</v>
      </c>
      <c r="W39" s="72">
        <f t="shared" si="103"/>
        <v>18.547778936688992</v>
      </c>
      <c r="X39" s="72">
        <f t="shared" si="103"/>
        <v>14.35161939258955</v>
      </c>
      <c r="Y39" s="72">
        <f t="shared" si="103"/>
        <v>2.9195066276004549</v>
      </c>
      <c r="Z39" s="72">
        <f t="shared" si="103"/>
        <v>0</v>
      </c>
      <c r="AA39" s="72">
        <f t="shared" si="103"/>
        <v>0</v>
      </c>
      <c r="AB39" s="72">
        <f t="shared" si="103"/>
        <v>0</v>
      </c>
      <c r="AC39" s="72">
        <f t="shared" si="103"/>
        <v>0</v>
      </c>
      <c r="AD39" s="72">
        <f t="shared" si="103"/>
        <v>7.0097509963975846E-2</v>
      </c>
      <c r="AE39" s="72">
        <f t="shared" si="103"/>
        <v>165.78545261548373</v>
      </c>
      <c r="AF39" s="72">
        <f t="shared" si="103"/>
        <v>0</v>
      </c>
      <c r="AG39" s="72">
        <f t="shared" si="103"/>
        <v>0</v>
      </c>
      <c r="AH39" s="72">
        <f t="shared" si="103"/>
        <v>0</v>
      </c>
      <c r="AI39" s="72">
        <f t="shared" si="103"/>
        <v>49.444252429491314</v>
      </c>
      <c r="AJ39" s="72">
        <f t="shared" si="103"/>
        <v>0</v>
      </c>
      <c r="AK39" s="72">
        <f t="shared" si="103"/>
        <v>57.096954047922523</v>
      </c>
      <c r="AL39" s="72">
        <f t="shared" si="103"/>
        <v>0</v>
      </c>
      <c r="AM39" s="72">
        <f t="shared" si="103"/>
        <v>0</v>
      </c>
      <c r="AN39" s="72">
        <f t="shared" si="103"/>
        <v>5.8819132172558497</v>
      </c>
      <c r="AO39" s="72">
        <f t="shared" si="103"/>
        <v>6.4141386525043655</v>
      </c>
      <c r="AP39" s="72">
        <f t="shared" si="103"/>
        <v>0</v>
      </c>
      <c r="AQ39" s="72">
        <f t="shared" si="103"/>
        <v>8.35947427915087</v>
      </c>
      <c r="AR39" s="72">
        <f t="shared" si="103"/>
        <v>0</v>
      </c>
      <c r="AS39" s="72">
        <f t="shared" si="103"/>
        <v>1.0193815820028362</v>
      </c>
      <c r="AT39" s="72">
        <f t="shared" si="103"/>
        <v>16.96639407051747</v>
      </c>
      <c r="AU39" s="72">
        <f t="shared" si="103"/>
        <v>0</v>
      </c>
      <c r="AV39" s="72">
        <f t="shared" si="103"/>
        <v>0</v>
      </c>
      <c r="AW39" s="72">
        <f t="shared" si="103"/>
        <v>25.464732557569082</v>
      </c>
      <c r="AX39" s="72">
        <f t="shared" si="103"/>
        <v>0</v>
      </c>
      <c r="AY39" s="72">
        <f t="shared" si="103"/>
        <v>8.5564592577658125</v>
      </c>
      <c r="AZ39" s="72">
        <f t="shared" si="103"/>
        <v>10.677233491987508</v>
      </c>
      <c r="BA39" s="72">
        <f t="shared" si="103"/>
        <v>56.884360503127297</v>
      </c>
      <c r="BB39" s="72">
        <f t="shared" si="103"/>
        <v>0</v>
      </c>
      <c r="BC39" s="72">
        <f t="shared" si="103"/>
        <v>3.8118186259168199</v>
      </c>
      <c r="BD39" s="72">
        <f t="shared" si="103"/>
        <v>0</v>
      </c>
      <c r="BE39" s="72">
        <f t="shared" si="103"/>
        <v>0</v>
      </c>
      <c r="BF39" s="72">
        <f t="shared" si="103"/>
        <v>2.9737056105987429</v>
      </c>
      <c r="BG39" s="72">
        <f t="shared" si="103"/>
        <v>34.488704145967127</v>
      </c>
      <c r="BH39" s="72">
        <f t="shared" si="103"/>
        <v>12.665630698289329</v>
      </c>
      <c r="BI39" s="72">
        <f t="shared" si="103"/>
        <v>3.003319723326503</v>
      </c>
      <c r="BJ39" s="72">
        <f t="shared" si="103"/>
        <v>0</v>
      </c>
      <c r="BK39" s="72">
        <f t="shared" si="103"/>
        <v>19.006863391078674</v>
      </c>
      <c r="BL39" s="72">
        <f t="shared" si="103"/>
        <v>0</v>
      </c>
      <c r="BM39" s="72">
        <f t="shared" si="103"/>
        <v>0</v>
      </c>
      <c r="BN39" s="72">
        <f t="shared" si="103"/>
        <v>0</v>
      </c>
      <c r="BO39" s="72">
        <f t="shared" si="103"/>
        <v>7.7730813332077249</v>
      </c>
      <c r="BP39" s="72">
        <f t="shared" si="103"/>
        <v>0</v>
      </c>
      <c r="BQ39" s="72">
        <f t="shared" si="103"/>
        <v>0</v>
      </c>
      <c r="BR39" s="72">
        <f t="shared" si="103"/>
        <v>0</v>
      </c>
      <c r="BS39" s="72">
        <f t="shared" si="103"/>
        <v>0</v>
      </c>
      <c r="BT39" s="72">
        <f t="shared" ref="BT39:EB39" si="104">BT38*$B$3</f>
        <v>2.5710953676154973</v>
      </c>
      <c r="BU39" s="72">
        <f t="shared" si="104"/>
        <v>0</v>
      </c>
      <c r="BV39" s="72">
        <f t="shared" si="104"/>
        <v>0</v>
      </c>
      <c r="BW39" s="72">
        <f t="shared" si="104"/>
        <v>0</v>
      </c>
      <c r="BX39" s="72">
        <f t="shared" si="104"/>
        <v>14.570212403054702</v>
      </c>
      <c r="BY39" s="72">
        <f t="shared" si="104"/>
        <v>0</v>
      </c>
      <c r="BZ39" s="72">
        <f t="shared" si="104"/>
        <v>0</v>
      </c>
      <c r="CA39" s="72">
        <f t="shared" si="104"/>
        <v>0</v>
      </c>
      <c r="CB39" s="72">
        <f t="shared" si="104"/>
        <v>0</v>
      </c>
      <c r="CC39" s="72">
        <f t="shared" si="104"/>
        <v>1.5436431081426973</v>
      </c>
      <c r="CD39" s="72">
        <f t="shared" si="104"/>
        <v>0</v>
      </c>
      <c r="CE39" s="72">
        <f t="shared" si="104"/>
        <v>0</v>
      </c>
      <c r="CF39" s="72">
        <f t="shared" si="104"/>
        <v>3.2844673143438343</v>
      </c>
      <c r="CG39" s="72">
        <f t="shared" si="104"/>
        <v>6.1391316055021701</v>
      </c>
      <c r="CH39" s="72">
        <f t="shared" si="104"/>
        <v>6.1556187256118866</v>
      </c>
      <c r="CI39" s="72">
        <f t="shared" si="104"/>
        <v>4.5405168590096947</v>
      </c>
      <c r="CJ39" s="72">
        <f t="shared" si="104"/>
        <v>0</v>
      </c>
      <c r="CK39" s="72">
        <f t="shared" si="104"/>
        <v>1.1962698327231169</v>
      </c>
      <c r="CL39" s="72">
        <f t="shared" si="104"/>
        <v>0</v>
      </c>
      <c r="CM39" s="72">
        <f t="shared" si="104"/>
        <v>24.112660196592664</v>
      </c>
      <c r="CN39" s="72">
        <f t="shared" si="104"/>
        <v>0</v>
      </c>
      <c r="CO39" s="72">
        <f t="shared" si="104"/>
        <v>0</v>
      </c>
      <c r="CP39" s="72">
        <f t="shared" si="104"/>
        <v>0</v>
      </c>
      <c r="CQ39" s="72">
        <f t="shared" si="104"/>
        <v>0</v>
      </c>
      <c r="CR39" s="72">
        <f t="shared" si="104"/>
        <v>0</v>
      </c>
      <c r="CS39" s="72">
        <f t="shared" si="104"/>
        <v>0</v>
      </c>
      <c r="CT39" s="72">
        <f t="shared" si="104"/>
        <v>14.41488489821333</v>
      </c>
      <c r="CU39" s="72">
        <f t="shared" si="104"/>
        <v>0</v>
      </c>
      <c r="CV39" s="72">
        <f t="shared" si="104"/>
        <v>0</v>
      </c>
      <c r="CW39" s="72">
        <f t="shared" si="104"/>
        <v>13.516930804457484</v>
      </c>
      <c r="CX39" s="72">
        <f t="shared" si="104"/>
        <v>0</v>
      </c>
      <c r="CY39" s="72">
        <f t="shared" si="104"/>
        <v>4.6781929540164313</v>
      </c>
      <c r="CZ39" s="72">
        <f t="shared" si="104"/>
        <v>0</v>
      </c>
      <c r="DA39" s="72">
        <f t="shared" si="104"/>
        <v>0</v>
      </c>
      <c r="DB39" s="72">
        <f t="shared" si="104"/>
        <v>0</v>
      </c>
      <c r="DC39" s="72">
        <f t="shared" si="104"/>
        <v>5.8081081998790438</v>
      </c>
      <c r="DD39" s="72">
        <f t="shared" si="104"/>
        <v>0</v>
      </c>
      <c r="DE39" s="72">
        <f t="shared" si="104"/>
        <v>0</v>
      </c>
      <c r="DF39" s="72">
        <f t="shared" si="104"/>
        <v>0</v>
      </c>
      <c r="DG39" s="72">
        <f t="shared" si="104"/>
        <v>0</v>
      </c>
      <c r="DH39" s="72">
        <f t="shared" si="104"/>
        <v>0</v>
      </c>
      <c r="DI39" s="72">
        <f t="shared" si="104"/>
        <v>0</v>
      </c>
      <c r="DJ39" s="72">
        <f t="shared" si="104"/>
        <v>0</v>
      </c>
      <c r="DK39" s="72">
        <f t="shared" si="104"/>
        <v>7.4428078775717621</v>
      </c>
      <c r="DL39" s="72">
        <f t="shared" si="104"/>
        <v>0</v>
      </c>
      <c r="DM39" s="72">
        <f t="shared" si="104"/>
        <v>5.0755968673506056</v>
      </c>
      <c r="DN39" s="72">
        <f t="shared" si="104"/>
        <v>3.5293235179092042</v>
      </c>
      <c r="DO39" s="72">
        <f t="shared" si="104"/>
        <v>19.969924025687487</v>
      </c>
      <c r="DP39" s="72">
        <f t="shared" si="104"/>
        <v>0</v>
      </c>
      <c r="DQ39" s="72">
        <f t="shared" si="104"/>
        <v>4.4532708904691409</v>
      </c>
      <c r="DR39" s="72">
        <f t="shared" si="104"/>
        <v>0</v>
      </c>
      <c r="DS39" s="72">
        <f t="shared" si="104"/>
        <v>0</v>
      </c>
      <c r="DT39" s="72">
        <f t="shared" si="104"/>
        <v>163.03113277043889</v>
      </c>
      <c r="DU39" s="72">
        <f t="shared" si="104"/>
        <v>0</v>
      </c>
      <c r="DV39" s="72">
        <f t="shared" si="104"/>
        <v>0</v>
      </c>
      <c r="DW39" s="72">
        <f t="shared" si="104"/>
        <v>3.7028005193755225</v>
      </c>
      <c r="DX39" s="72">
        <f t="shared" si="104"/>
        <v>5.1247551039707746</v>
      </c>
      <c r="DY39" s="72">
        <f t="shared" si="104"/>
        <v>29.21732927760927</v>
      </c>
      <c r="DZ39" s="72">
        <f t="shared" si="104"/>
        <v>6.3161162476857537</v>
      </c>
      <c r="EA39" s="72">
        <f t="shared" si="104"/>
        <v>2.9984690688559885</v>
      </c>
      <c r="EB39" s="72">
        <f t="shared" si="104"/>
        <v>19.644373458809365</v>
      </c>
      <c r="EC39" s="72">
        <f t="shared" ref="EC39:FC39" si="105">EC38*$B$3</f>
        <v>0</v>
      </c>
      <c r="ED39" s="72">
        <f t="shared" si="105"/>
        <v>5.4763616802070612</v>
      </c>
      <c r="EE39" s="72">
        <f t="shared" si="105"/>
        <v>2.2378813219267037</v>
      </c>
      <c r="EF39" s="72">
        <f t="shared" si="105"/>
        <v>0</v>
      </c>
      <c r="EG39" s="72">
        <f t="shared" si="105"/>
        <v>0</v>
      </c>
      <c r="EH39" s="72">
        <f t="shared" si="105"/>
        <v>19.679823362239055</v>
      </c>
      <c r="EI39" s="72">
        <f t="shared" si="105"/>
        <v>16.11317822792051</v>
      </c>
      <c r="EJ39" s="72">
        <f t="shared" si="105"/>
        <v>0.79123926224517593</v>
      </c>
      <c r="EK39" s="72">
        <f t="shared" si="105"/>
        <v>0.34845886312088076</v>
      </c>
      <c r="EL39" s="72">
        <f t="shared" si="105"/>
        <v>86.309172257726885</v>
      </c>
      <c r="EM39" s="72">
        <f t="shared" si="105"/>
        <v>0</v>
      </c>
      <c r="EN39" s="72">
        <f t="shared" si="105"/>
        <v>8.0204899004480872</v>
      </c>
      <c r="EO39" s="72">
        <f t="shared" si="105"/>
        <v>39.985838450812473</v>
      </c>
      <c r="EP39" s="72">
        <f t="shared" si="105"/>
        <v>0</v>
      </c>
      <c r="EQ39" s="72">
        <f t="shared" si="105"/>
        <v>0</v>
      </c>
      <c r="ER39" s="72">
        <f t="shared" si="105"/>
        <v>8.2622388022451947</v>
      </c>
      <c r="ES39" s="72">
        <f t="shared" si="105"/>
        <v>3.5410386537118019</v>
      </c>
      <c r="ET39" s="72">
        <f t="shared" si="105"/>
        <v>0.44350898788389953</v>
      </c>
      <c r="EU39" s="72">
        <f t="shared" si="105"/>
        <v>0</v>
      </c>
      <c r="EV39" s="72">
        <f t="shared" si="105"/>
        <v>0</v>
      </c>
      <c r="EW39" s="72">
        <f t="shared" si="105"/>
        <v>4.9870380624176391</v>
      </c>
      <c r="EX39" s="72">
        <f t="shared" si="105"/>
        <v>0</v>
      </c>
      <c r="EY39" s="72">
        <f t="shared" si="105"/>
        <v>0</v>
      </c>
      <c r="EZ39" s="72">
        <f t="shared" si="105"/>
        <v>0.84002141997385271</v>
      </c>
      <c r="FA39" s="72">
        <f t="shared" si="105"/>
        <v>0</v>
      </c>
      <c r="FB39" s="72">
        <f t="shared" si="105"/>
        <v>2.0252322205999835</v>
      </c>
      <c r="FC39" s="73">
        <f t="shared" si="105"/>
        <v>0</v>
      </c>
    </row>
    <row r="40" spans="1:159" s="50" customFormat="1" ht="15" customHeight="1" x14ac:dyDescent="0.25">
      <c r="A40" s="90"/>
      <c r="B40" s="156"/>
      <c r="C40" s="117" t="s">
        <v>27</v>
      </c>
      <c r="D40" s="47"/>
      <c r="E40" s="99">
        <f t="shared" si="87"/>
        <v>1262.1818181818178</v>
      </c>
      <c r="H40" s="74">
        <f>IF(H39&gt;$B$4,H44*($B$3-$E$41-$E$42),$B$4)</f>
        <v>5</v>
      </c>
      <c r="I40" s="72">
        <f>IF(I39&gt;$B$4,I44*($B$3-$E$41-$E$42),$B$4)</f>
        <v>5</v>
      </c>
      <c r="J40" s="72">
        <f>IF(J39&gt;$B$4,J44*($B$3-$E$41-$E$42),$B$4)</f>
        <v>5</v>
      </c>
      <c r="K40" s="72">
        <f t="shared" ref="K40:AP40" si="106">IF(K39&gt;$B$4,K44*($B$3-$E$41-$E$42),$B$4)</f>
        <v>10.618929676111241</v>
      </c>
      <c r="L40" s="72">
        <f t="shared" si="106"/>
        <v>5</v>
      </c>
      <c r="M40" s="72">
        <f t="shared" si="106"/>
        <v>5.9576133172285415</v>
      </c>
      <c r="N40" s="72">
        <f t="shared" si="106"/>
        <v>5</v>
      </c>
      <c r="O40" s="72">
        <f t="shared" si="106"/>
        <v>5</v>
      </c>
      <c r="P40" s="72">
        <f t="shared" si="106"/>
        <v>5</v>
      </c>
      <c r="Q40" s="72">
        <f t="shared" si="106"/>
        <v>50.132896224342524</v>
      </c>
      <c r="R40" s="72">
        <f t="shared" si="106"/>
        <v>5</v>
      </c>
      <c r="S40" s="72">
        <f t="shared" si="106"/>
        <v>5</v>
      </c>
      <c r="T40" s="72">
        <f t="shared" si="106"/>
        <v>5</v>
      </c>
      <c r="U40" s="72">
        <f t="shared" si="106"/>
        <v>5</v>
      </c>
      <c r="V40" s="72">
        <f t="shared" si="106"/>
        <v>21.353598420176358</v>
      </c>
      <c r="W40" s="72">
        <f t="shared" si="106"/>
        <v>11.190349295308415</v>
      </c>
      <c r="X40" s="72">
        <f t="shared" si="106"/>
        <v>8.6586989474367808</v>
      </c>
      <c r="Y40" s="72">
        <f t="shared" si="106"/>
        <v>5</v>
      </c>
      <c r="Z40" s="72">
        <f t="shared" si="106"/>
        <v>5</v>
      </c>
      <c r="AA40" s="72">
        <f t="shared" si="106"/>
        <v>5</v>
      </c>
      <c r="AB40" s="72">
        <f t="shared" si="106"/>
        <v>5</v>
      </c>
      <c r="AC40" s="72">
        <f t="shared" si="106"/>
        <v>5</v>
      </c>
      <c r="AD40" s="72">
        <f t="shared" si="106"/>
        <v>5</v>
      </c>
      <c r="AE40" s="72">
        <f t="shared" si="106"/>
        <v>100.02260266205441</v>
      </c>
      <c r="AF40" s="72">
        <f t="shared" si="106"/>
        <v>5</v>
      </c>
      <c r="AG40" s="72">
        <f t="shared" si="106"/>
        <v>5</v>
      </c>
      <c r="AH40" s="72">
        <f t="shared" si="106"/>
        <v>5</v>
      </c>
      <c r="AI40" s="72">
        <f t="shared" si="106"/>
        <v>29.830981769840964</v>
      </c>
      <c r="AJ40" s="72">
        <f t="shared" si="106"/>
        <v>5</v>
      </c>
      <c r="AK40" s="72">
        <f t="shared" si="106"/>
        <v>34.448052334210345</v>
      </c>
      <c r="AL40" s="72">
        <f t="shared" si="106"/>
        <v>5</v>
      </c>
      <c r="AM40" s="72">
        <f t="shared" si="106"/>
        <v>5</v>
      </c>
      <c r="AN40" s="72">
        <f t="shared" si="106"/>
        <v>3.5487086432535437</v>
      </c>
      <c r="AO40" s="72">
        <f t="shared" si="106"/>
        <v>3.8698138572313439</v>
      </c>
      <c r="AP40" s="72">
        <f t="shared" si="106"/>
        <v>5</v>
      </c>
      <c r="AQ40" s="72">
        <f t="shared" ref="AQ40:BV40" si="107">IF(AQ39&gt;$B$4,AQ44*($B$3-$E$41-$E$42),$B$4)</f>
        <v>5.0434845826097483</v>
      </c>
      <c r="AR40" s="72">
        <f t="shared" si="107"/>
        <v>5</v>
      </c>
      <c r="AS40" s="72">
        <f t="shared" si="107"/>
        <v>5</v>
      </c>
      <c r="AT40" s="72">
        <f t="shared" si="107"/>
        <v>10.236259369868918</v>
      </c>
      <c r="AU40" s="72">
        <f t="shared" si="107"/>
        <v>5</v>
      </c>
      <c r="AV40" s="72">
        <f t="shared" si="107"/>
        <v>5</v>
      </c>
      <c r="AW40" s="72">
        <f t="shared" si="107"/>
        <v>15.363524279833756</v>
      </c>
      <c r="AX40" s="72">
        <f t="shared" si="107"/>
        <v>5</v>
      </c>
      <c r="AY40" s="72">
        <f t="shared" si="107"/>
        <v>5.16233065707259</v>
      </c>
      <c r="AZ40" s="72">
        <f t="shared" si="107"/>
        <v>6.4418479803293804</v>
      </c>
      <c r="BA40" s="72">
        <f t="shared" si="107"/>
        <v>34.319789212663196</v>
      </c>
      <c r="BB40" s="72">
        <f t="shared" si="107"/>
        <v>5</v>
      </c>
      <c r="BC40" s="72">
        <f t="shared" si="107"/>
        <v>5</v>
      </c>
      <c r="BD40" s="72">
        <f t="shared" si="107"/>
        <v>5</v>
      </c>
      <c r="BE40" s="72">
        <f t="shared" si="107"/>
        <v>5</v>
      </c>
      <c r="BF40" s="72">
        <f t="shared" si="107"/>
        <v>5</v>
      </c>
      <c r="BG40" s="72">
        <f t="shared" si="107"/>
        <v>20.807917080168675</v>
      </c>
      <c r="BH40" s="72">
        <f t="shared" si="107"/>
        <v>7.641498857789367</v>
      </c>
      <c r="BI40" s="72">
        <f t="shared" si="107"/>
        <v>5</v>
      </c>
      <c r="BJ40" s="72">
        <f t="shared" si="107"/>
        <v>5</v>
      </c>
      <c r="BK40" s="72">
        <f t="shared" si="107"/>
        <v>11.467326685334594</v>
      </c>
      <c r="BL40" s="72">
        <f t="shared" si="107"/>
        <v>5</v>
      </c>
      <c r="BM40" s="72">
        <f t="shared" si="107"/>
        <v>5</v>
      </c>
      <c r="BN40" s="72">
        <f t="shared" si="107"/>
        <v>5</v>
      </c>
      <c r="BO40" s="72">
        <f t="shared" si="107"/>
        <v>4.6896987243780304</v>
      </c>
      <c r="BP40" s="72">
        <f t="shared" si="107"/>
        <v>5</v>
      </c>
      <c r="BQ40" s="72">
        <f t="shared" si="107"/>
        <v>5</v>
      </c>
      <c r="BR40" s="72">
        <f t="shared" si="107"/>
        <v>5</v>
      </c>
      <c r="BS40" s="72">
        <f t="shared" si="107"/>
        <v>5</v>
      </c>
      <c r="BT40" s="72">
        <f t="shared" si="107"/>
        <v>5</v>
      </c>
      <c r="BU40" s="72">
        <f t="shared" si="107"/>
        <v>5</v>
      </c>
      <c r="BV40" s="72">
        <f t="shared" si="107"/>
        <v>5</v>
      </c>
      <c r="BW40" s="72">
        <f t="shared" ref="BW40" si="108">IF(BW39&gt;$B$4,BW44*($B$3-$E$41-$E$42),$B$4)</f>
        <v>5</v>
      </c>
      <c r="BX40" s="72">
        <f>IF(BX39&gt;$B$4,BX44*($B$3-$E$41-$E$42),$B$4)</f>
        <v>8.7905817000276798</v>
      </c>
      <c r="BY40" s="72">
        <f>IF(BY39&gt;$B$4,BY44*($B$3-$E$41-$E$42),$B$4)</f>
        <v>5</v>
      </c>
      <c r="BZ40" s="72">
        <f>IF(BZ39&gt;$B$4,BZ44*($B$3-$E$41-$E$42),$B$4)</f>
        <v>5</v>
      </c>
      <c r="CA40" s="72">
        <f t="shared" ref="CA40:DQ40" si="109">IF(CA39&gt;$B$4,CA44*($B$3-$E$41-$E$42),$B$4)</f>
        <v>5</v>
      </c>
      <c r="CB40" s="72">
        <f t="shared" si="109"/>
        <v>5</v>
      </c>
      <c r="CC40" s="72">
        <f t="shared" si="109"/>
        <v>5</v>
      </c>
      <c r="CD40" s="72">
        <f t="shared" si="109"/>
        <v>5</v>
      </c>
      <c r="CE40" s="72">
        <f t="shared" si="109"/>
        <v>5</v>
      </c>
      <c r="CF40" s="72">
        <f t="shared" si="109"/>
        <v>5</v>
      </c>
      <c r="CG40" s="72">
        <f t="shared" si="109"/>
        <v>3.7038950739026042</v>
      </c>
      <c r="CH40" s="72">
        <f t="shared" si="109"/>
        <v>3.7138421750369868</v>
      </c>
      <c r="CI40" s="72">
        <f t="shared" si="109"/>
        <v>5</v>
      </c>
      <c r="CJ40" s="72">
        <f t="shared" si="109"/>
        <v>5</v>
      </c>
      <c r="CK40" s="72">
        <f t="shared" si="109"/>
        <v>5</v>
      </c>
      <c r="CL40" s="72">
        <f t="shared" si="109"/>
        <v>5</v>
      </c>
      <c r="CM40" s="72">
        <f t="shared" si="109"/>
        <v>14.547784452250962</v>
      </c>
      <c r="CN40" s="72">
        <f t="shared" si="109"/>
        <v>5</v>
      </c>
      <c r="CO40" s="72">
        <f t="shared" si="109"/>
        <v>5</v>
      </c>
      <c r="CP40" s="72">
        <f t="shared" si="109"/>
        <v>5</v>
      </c>
      <c r="CQ40" s="72">
        <f t="shared" si="109"/>
        <v>5</v>
      </c>
      <c r="CR40" s="72">
        <f t="shared" si="109"/>
        <v>5</v>
      </c>
      <c r="CS40" s="72">
        <f t="shared" si="109"/>
        <v>5</v>
      </c>
      <c r="CT40" s="72">
        <f t="shared" si="109"/>
        <v>8.6968686446652725</v>
      </c>
      <c r="CU40" s="72">
        <f t="shared" si="109"/>
        <v>5</v>
      </c>
      <c r="CV40" s="72">
        <f t="shared" si="109"/>
        <v>5</v>
      </c>
      <c r="CW40" s="72">
        <f t="shared" si="109"/>
        <v>8.1551099794051716</v>
      </c>
      <c r="CX40" s="72">
        <f t="shared" si="109"/>
        <v>5</v>
      </c>
      <c r="CY40" s="72">
        <f t="shared" si="109"/>
        <v>5</v>
      </c>
      <c r="CZ40" s="72">
        <f t="shared" si="109"/>
        <v>5</v>
      </c>
      <c r="DA40" s="72">
        <f t="shared" si="109"/>
        <v>5</v>
      </c>
      <c r="DB40" s="72">
        <f t="shared" si="109"/>
        <v>5</v>
      </c>
      <c r="DC40" s="72">
        <f t="shared" si="109"/>
        <v>3.5041801890913553</v>
      </c>
      <c r="DD40" s="72">
        <f t="shared" si="109"/>
        <v>5</v>
      </c>
      <c r="DE40" s="72">
        <f t="shared" si="109"/>
        <v>5</v>
      </c>
      <c r="DF40" s="72">
        <f t="shared" si="109"/>
        <v>5</v>
      </c>
      <c r="DG40" s="72">
        <f t="shared" si="109"/>
        <v>5</v>
      </c>
      <c r="DH40" s="72">
        <f t="shared" si="109"/>
        <v>5</v>
      </c>
      <c r="DI40" s="72">
        <f t="shared" si="109"/>
        <v>5</v>
      </c>
      <c r="DJ40" s="72">
        <f t="shared" si="109"/>
        <v>5</v>
      </c>
      <c r="DK40" s="72">
        <f t="shared" si="109"/>
        <v>4.4904363035701005</v>
      </c>
      <c r="DL40" s="72">
        <f t="shared" si="109"/>
        <v>5</v>
      </c>
      <c r="DM40" s="72">
        <f t="shared" si="109"/>
        <v>3.0622373720163365</v>
      </c>
      <c r="DN40" s="72">
        <f t="shared" si="109"/>
        <v>5</v>
      </c>
      <c r="DO40" s="72">
        <f t="shared" si="109"/>
        <v>12.048365791451836</v>
      </c>
      <c r="DP40" s="72">
        <f t="shared" si="109"/>
        <v>5</v>
      </c>
      <c r="DQ40" s="72">
        <f t="shared" si="109"/>
        <v>5</v>
      </c>
      <c r="DR40" s="72">
        <f t="shared" ref="DR40:EB40" si="110">IF(DR39&gt;$B$4,DR44*($B$3-$E$41-$E$42),$B$4)</f>
        <v>5</v>
      </c>
      <c r="DS40" s="72">
        <f t="shared" si="110"/>
        <v>5</v>
      </c>
      <c r="DT40" s="72">
        <f t="shared" si="110"/>
        <v>98.360851072160074</v>
      </c>
      <c r="DU40" s="72">
        <f t="shared" si="110"/>
        <v>5</v>
      </c>
      <c r="DV40" s="72">
        <f t="shared" si="110"/>
        <v>5</v>
      </c>
      <c r="DW40" s="72">
        <f t="shared" si="110"/>
        <v>5</v>
      </c>
      <c r="DX40" s="72">
        <f t="shared" si="110"/>
        <v>3.0918957931350493</v>
      </c>
      <c r="DY40" s="72">
        <f t="shared" si="110"/>
        <v>17.62756183414238</v>
      </c>
      <c r="DZ40" s="72">
        <f t="shared" si="110"/>
        <v>3.8106744339920136</v>
      </c>
      <c r="EA40" s="72">
        <f t="shared" si="110"/>
        <v>5</v>
      </c>
      <c r="EB40" s="72">
        <f t="shared" si="110"/>
        <v>11.851952810194785</v>
      </c>
      <c r="EC40" s="72">
        <f>IF(EC39&gt;$B$4,EC44*($B$3-$E$41-$E$42),$B$4)</f>
        <v>5</v>
      </c>
      <c r="ED40" s="72">
        <f>IF(ED39&gt;$B$4,ED44*($B$3-$E$41-$E$42),$B$4)</f>
        <v>3.3040290310845579</v>
      </c>
      <c r="EE40" s="72">
        <f t="shared" ref="EE40:EL40" si="111">IF(EE39&gt;$B$4,EE44*($B$3-$E$41-$E$42),$B$4)</f>
        <v>5</v>
      </c>
      <c r="EF40" s="72">
        <f t="shared" si="111"/>
        <v>5</v>
      </c>
      <c r="EG40" s="72">
        <f t="shared" si="111"/>
        <v>5</v>
      </c>
      <c r="EH40" s="72">
        <f t="shared" si="111"/>
        <v>11.873340643380486</v>
      </c>
      <c r="EI40" s="72">
        <f t="shared" si="111"/>
        <v>9.7214924354806396</v>
      </c>
      <c r="EJ40" s="72">
        <f t="shared" si="111"/>
        <v>5</v>
      </c>
      <c r="EK40" s="72">
        <f t="shared" si="111"/>
        <v>5</v>
      </c>
      <c r="EL40" s="72">
        <f t="shared" si="111"/>
        <v>52.072530530457108</v>
      </c>
      <c r="EM40" s="72">
        <f t="shared" ref="EM40:FC40" si="112">IF(EM39&gt;$B$4,EM44*($B$3-$E$41-$E$42),$B$4)</f>
        <v>5</v>
      </c>
      <c r="EN40" s="72">
        <f t="shared" si="112"/>
        <v>4.8389666391791373</v>
      </c>
      <c r="EO40" s="72">
        <f t="shared" si="112"/>
        <v>24.124478766849151</v>
      </c>
      <c r="EP40" s="72">
        <f t="shared" si="112"/>
        <v>5</v>
      </c>
      <c r="EQ40" s="72">
        <f t="shared" si="112"/>
        <v>5</v>
      </c>
      <c r="ER40" s="72">
        <f t="shared" si="112"/>
        <v>4.984819933101873</v>
      </c>
      <c r="ES40" s="72">
        <f t="shared" si="112"/>
        <v>5</v>
      </c>
      <c r="ET40" s="72">
        <f t="shared" si="112"/>
        <v>5</v>
      </c>
      <c r="EU40" s="72">
        <f t="shared" si="112"/>
        <v>5</v>
      </c>
      <c r="EV40" s="72">
        <f t="shared" si="112"/>
        <v>5</v>
      </c>
      <c r="EW40" s="72">
        <f t="shared" si="112"/>
        <v>5</v>
      </c>
      <c r="EX40" s="72">
        <f t="shared" si="112"/>
        <v>5</v>
      </c>
      <c r="EY40" s="72">
        <f t="shared" si="112"/>
        <v>5</v>
      </c>
      <c r="EZ40" s="72">
        <f t="shared" si="112"/>
        <v>5</v>
      </c>
      <c r="FA40" s="72">
        <f t="shared" si="112"/>
        <v>5</v>
      </c>
      <c r="FB40" s="72">
        <f t="shared" si="112"/>
        <v>5</v>
      </c>
      <c r="FC40" s="73">
        <f t="shared" si="112"/>
        <v>5</v>
      </c>
    </row>
    <row r="41" spans="1:159" s="50" customFormat="1" ht="15" customHeight="1" x14ac:dyDescent="0.25">
      <c r="A41" s="90"/>
      <c r="B41" s="156"/>
      <c r="C41" s="116" t="s">
        <v>43</v>
      </c>
      <c r="D41" s="47"/>
      <c r="E41" s="99">
        <f t="shared" si="87"/>
        <v>73.467375941306955</v>
      </c>
      <c r="H41" s="74">
        <f>IF(H39&lt;=$B$4,H39,0)</f>
        <v>0</v>
      </c>
      <c r="I41" s="72">
        <f t="shared" ref="I41:BS41" si="113">IF(I39&lt;=$B$4,I39,0)</f>
        <v>4.1123177622625455</v>
      </c>
      <c r="J41" s="72">
        <f t="shared" si="113"/>
        <v>4.7504209481402837</v>
      </c>
      <c r="K41" s="72">
        <f t="shared" si="113"/>
        <v>0</v>
      </c>
      <c r="L41" s="72">
        <f t="shared" si="113"/>
        <v>3.0943393271537154</v>
      </c>
      <c r="M41" s="72">
        <f t="shared" si="113"/>
        <v>0</v>
      </c>
      <c r="N41" s="72">
        <f t="shared" si="113"/>
        <v>0</v>
      </c>
      <c r="O41" s="72">
        <f t="shared" si="113"/>
        <v>0</v>
      </c>
      <c r="P41" s="72">
        <f t="shared" si="113"/>
        <v>0</v>
      </c>
      <c r="Q41" s="72">
        <f t="shared" si="113"/>
        <v>0</v>
      </c>
      <c r="R41" s="72">
        <f t="shared" si="113"/>
        <v>0</v>
      </c>
      <c r="S41" s="72">
        <f t="shared" si="113"/>
        <v>0</v>
      </c>
      <c r="T41" s="72">
        <f t="shared" si="113"/>
        <v>0</v>
      </c>
      <c r="U41" s="72">
        <f t="shared" si="113"/>
        <v>0</v>
      </c>
      <c r="V41" s="72">
        <f t="shared" si="113"/>
        <v>0</v>
      </c>
      <c r="W41" s="72">
        <f t="shared" si="113"/>
        <v>0</v>
      </c>
      <c r="X41" s="72">
        <f t="shared" si="113"/>
        <v>0</v>
      </c>
      <c r="Y41" s="72">
        <f t="shared" si="113"/>
        <v>2.9195066276004549</v>
      </c>
      <c r="Z41" s="72">
        <f t="shared" si="113"/>
        <v>0</v>
      </c>
      <c r="AA41" s="72">
        <f t="shared" si="113"/>
        <v>0</v>
      </c>
      <c r="AB41" s="72">
        <f t="shared" si="113"/>
        <v>0</v>
      </c>
      <c r="AC41" s="72">
        <f t="shared" si="113"/>
        <v>0</v>
      </c>
      <c r="AD41" s="72">
        <f t="shared" si="113"/>
        <v>7.0097509963975846E-2</v>
      </c>
      <c r="AE41" s="72">
        <f t="shared" si="113"/>
        <v>0</v>
      </c>
      <c r="AF41" s="72">
        <f t="shared" si="113"/>
        <v>0</v>
      </c>
      <c r="AG41" s="72">
        <f t="shared" si="113"/>
        <v>0</v>
      </c>
      <c r="AH41" s="72">
        <f t="shared" si="113"/>
        <v>0</v>
      </c>
      <c r="AI41" s="72">
        <f t="shared" si="113"/>
        <v>0</v>
      </c>
      <c r="AJ41" s="72">
        <f t="shared" si="113"/>
        <v>0</v>
      </c>
      <c r="AK41" s="72">
        <f t="shared" si="113"/>
        <v>0</v>
      </c>
      <c r="AL41" s="72">
        <f t="shared" si="113"/>
        <v>0</v>
      </c>
      <c r="AM41" s="72">
        <f t="shared" si="113"/>
        <v>0</v>
      </c>
      <c r="AN41" s="72">
        <f t="shared" si="113"/>
        <v>0</v>
      </c>
      <c r="AO41" s="72">
        <f t="shared" si="113"/>
        <v>0</v>
      </c>
      <c r="AP41" s="72">
        <f t="shared" si="113"/>
        <v>0</v>
      </c>
      <c r="AQ41" s="72">
        <f t="shared" si="113"/>
        <v>0</v>
      </c>
      <c r="AR41" s="72">
        <f t="shared" si="113"/>
        <v>0</v>
      </c>
      <c r="AS41" s="72">
        <f t="shared" si="113"/>
        <v>1.0193815820028362</v>
      </c>
      <c r="AT41" s="72">
        <f t="shared" si="113"/>
        <v>0</v>
      </c>
      <c r="AU41" s="72">
        <f t="shared" si="113"/>
        <v>0</v>
      </c>
      <c r="AV41" s="72">
        <f t="shared" si="113"/>
        <v>0</v>
      </c>
      <c r="AW41" s="72">
        <f t="shared" si="113"/>
        <v>0</v>
      </c>
      <c r="AX41" s="72">
        <f t="shared" si="113"/>
        <v>0</v>
      </c>
      <c r="AY41" s="72">
        <f t="shared" si="113"/>
        <v>0</v>
      </c>
      <c r="AZ41" s="72">
        <f t="shared" si="113"/>
        <v>0</v>
      </c>
      <c r="BA41" s="72">
        <f t="shared" si="113"/>
        <v>0</v>
      </c>
      <c r="BB41" s="72">
        <f t="shared" si="113"/>
        <v>0</v>
      </c>
      <c r="BC41" s="72">
        <f t="shared" si="113"/>
        <v>3.8118186259168199</v>
      </c>
      <c r="BD41" s="72">
        <f t="shared" si="113"/>
        <v>0</v>
      </c>
      <c r="BE41" s="72">
        <f t="shared" si="113"/>
        <v>0</v>
      </c>
      <c r="BF41" s="72">
        <f t="shared" si="113"/>
        <v>2.9737056105987429</v>
      </c>
      <c r="BG41" s="72">
        <f t="shared" si="113"/>
        <v>0</v>
      </c>
      <c r="BH41" s="72">
        <f t="shared" si="113"/>
        <v>0</v>
      </c>
      <c r="BI41" s="72">
        <f t="shared" si="113"/>
        <v>3.003319723326503</v>
      </c>
      <c r="BJ41" s="72">
        <f t="shared" si="113"/>
        <v>0</v>
      </c>
      <c r="BK41" s="72">
        <f t="shared" si="113"/>
        <v>0</v>
      </c>
      <c r="BL41" s="72">
        <f t="shared" si="113"/>
        <v>0</v>
      </c>
      <c r="BM41" s="72">
        <f t="shared" si="113"/>
        <v>0</v>
      </c>
      <c r="BN41" s="72">
        <f t="shared" si="113"/>
        <v>0</v>
      </c>
      <c r="BO41" s="72">
        <f t="shared" si="113"/>
        <v>0</v>
      </c>
      <c r="BP41" s="72">
        <f t="shared" si="113"/>
        <v>0</v>
      </c>
      <c r="BQ41" s="72">
        <f t="shared" si="113"/>
        <v>0</v>
      </c>
      <c r="BR41" s="72">
        <f t="shared" si="113"/>
        <v>0</v>
      </c>
      <c r="BS41" s="72">
        <f t="shared" si="113"/>
        <v>0</v>
      </c>
      <c r="BT41" s="72">
        <f t="shared" ref="BT41:EB41" si="114">IF(BT39&lt;=$B$4,BT39,0)</f>
        <v>2.5710953676154973</v>
      </c>
      <c r="BU41" s="72">
        <f t="shared" si="114"/>
        <v>0</v>
      </c>
      <c r="BV41" s="72">
        <f t="shared" si="114"/>
        <v>0</v>
      </c>
      <c r="BW41" s="72">
        <f t="shared" si="114"/>
        <v>0</v>
      </c>
      <c r="BX41" s="72">
        <f t="shared" si="114"/>
        <v>0</v>
      </c>
      <c r="BY41" s="72">
        <f t="shared" si="114"/>
        <v>0</v>
      </c>
      <c r="BZ41" s="72">
        <f t="shared" si="114"/>
        <v>0</v>
      </c>
      <c r="CA41" s="72">
        <f t="shared" si="114"/>
        <v>0</v>
      </c>
      <c r="CB41" s="72">
        <f t="shared" si="114"/>
        <v>0</v>
      </c>
      <c r="CC41" s="72">
        <f t="shared" si="114"/>
        <v>1.5436431081426973</v>
      </c>
      <c r="CD41" s="72">
        <f t="shared" si="114"/>
        <v>0</v>
      </c>
      <c r="CE41" s="72">
        <f t="shared" si="114"/>
        <v>0</v>
      </c>
      <c r="CF41" s="72">
        <f t="shared" si="114"/>
        <v>3.2844673143438343</v>
      </c>
      <c r="CG41" s="72">
        <f t="shared" si="114"/>
        <v>0</v>
      </c>
      <c r="CH41" s="72">
        <f t="shared" si="114"/>
        <v>0</v>
      </c>
      <c r="CI41" s="72">
        <f t="shared" si="114"/>
        <v>4.5405168590096947</v>
      </c>
      <c r="CJ41" s="72">
        <f t="shared" si="114"/>
        <v>0</v>
      </c>
      <c r="CK41" s="72">
        <f t="shared" si="114"/>
        <v>1.1962698327231169</v>
      </c>
      <c r="CL41" s="72">
        <f t="shared" si="114"/>
        <v>0</v>
      </c>
      <c r="CM41" s="72">
        <f t="shared" si="114"/>
        <v>0</v>
      </c>
      <c r="CN41" s="72">
        <f t="shared" si="114"/>
        <v>0</v>
      </c>
      <c r="CO41" s="72">
        <f t="shared" si="114"/>
        <v>0</v>
      </c>
      <c r="CP41" s="72">
        <f t="shared" si="114"/>
        <v>0</v>
      </c>
      <c r="CQ41" s="72">
        <f t="shared" si="114"/>
        <v>0</v>
      </c>
      <c r="CR41" s="72">
        <f t="shared" si="114"/>
        <v>0</v>
      </c>
      <c r="CS41" s="72">
        <f t="shared" si="114"/>
        <v>0</v>
      </c>
      <c r="CT41" s="72">
        <f t="shared" si="114"/>
        <v>0</v>
      </c>
      <c r="CU41" s="72">
        <f t="shared" si="114"/>
        <v>0</v>
      </c>
      <c r="CV41" s="72">
        <f t="shared" si="114"/>
        <v>0</v>
      </c>
      <c r="CW41" s="72">
        <f t="shared" si="114"/>
        <v>0</v>
      </c>
      <c r="CX41" s="72">
        <f t="shared" si="114"/>
        <v>0</v>
      </c>
      <c r="CY41" s="72">
        <f t="shared" si="114"/>
        <v>4.6781929540164313</v>
      </c>
      <c r="CZ41" s="72">
        <f t="shared" si="114"/>
        <v>0</v>
      </c>
      <c r="DA41" s="72">
        <f t="shared" si="114"/>
        <v>0</v>
      </c>
      <c r="DB41" s="72">
        <f t="shared" si="114"/>
        <v>0</v>
      </c>
      <c r="DC41" s="72">
        <f t="shared" si="114"/>
        <v>0</v>
      </c>
      <c r="DD41" s="72">
        <f t="shared" si="114"/>
        <v>0</v>
      </c>
      <c r="DE41" s="72">
        <f t="shared" si="114"/>
        <v>0</v>
      </c>
      <c r="DF41" s="72">
        <f t="shared" si="114"/>
        <v>0</v>
      </c>
      <c r="DG41" s="72">
        <f t="shared" si="114"/>
        <v>0</v>
      </c>
      <c r="DH41" s="72">
        <f t="shared" si="114"/>
        <v>0</v>
      </c>
      <c r="DI41" s="72">
        <f t="shared" si="114"/>
        <v>0</v>
      </c>
      <c r="DJ41" s="72">
        <f t="shared" si="114"/>
        <v>0</v>
      </c>
      <c r="DK41" s="72">
        <f t="shared" si="114"/>
        <v>0</v>
      </c>
      <c r="DL41" s="72">
        <f t="shared" si="114"/>
        <v>0</v>
      </c>
      <c r="DM41" s="72">
        <f t="shared" si="114"/>
        <v>0</v>
      </c>
      <c r="DN41" s="72">
        <f t="shared" si="114"/>
        <v>3.5293235179092042</v>
      </c>
      <c r="DO41" s="72">
        <f t="shared" si="114"/>
        <v>0</v>
      </c>
      <c r="DP41" s="72">
        <f t="shared" si="114"/>
        <v>0</v>
      </c>
      <c r="DQ41" s="72">
        <f t="shared" si="114"/>
        <v>4.4532708904691409</v>
      </c>
      <c r="DR41" s="72">
        <f t="shared" si="114"/>
        <v>0</v>
      </c>
      <c r="DS41" s="72">
        <f t="shared" si="114"/>
        <v>0</v>
      </c>
      <c r="DT41" s="72">
        <f t="shared" si="114"/>
        <v>0</v>
      </c>
      <c r="DU41" s="72">
        <f t="shared" si="114"/>
        <v>0</v>
      </c>
      <c r="DV41" s="72">
        <f t="shared" si="114"/>
        <v>0</v>
      </c>
      <c r="DW41" s="72">
        <f t="shared" si="114"/>
        <v>3.7028005193755225</v>
      </c>
      <c r="DX41" s="72">
        <f t="shared" si="114"/>
        <v>0</v>
      </c>
      <c r="DY41" s="72">
        <f t="shared" si="114"/>
        <v>0</v>
      </c>
      <c r="DZ41" s="72">
        <f t="shared" si="114"/>
        <v>0</v>
      </c>
      <c r="EA41" s="72">
        <f t="shared" si="114"/>
        <v>2.9984690688559885</v>
      </c>
      <c r="EB41" s="72">
        <f t="shared" si="114"/>
        <v>0</v>
      </c>
      <c r="EC41" s="72">
        <f t="shared" ref="EC41:FC41" si="115">IF(EC39&lt;=$B$4,EC39,0)</f>
        <v>0</v>
      </c>
      <c r="ED41" s="72">
        <f t="shared" si="115"/>
        <v>0</v>
      </c>
      <c r="EE41" s="72">
        <f t="shared" si="115"/>
        <v>2.2378813219267037</v>
      </c>
      <c r="EF41" s="72">
        <f t="shared" si="115"/>
        <v>0</v>
      </c>
      <c r="EG41" s="72">
        <f t="shared" si="115"/>
        <v>0</v>
      </c>
      <c r="EH41" s="72">
        <f t="shared" si="115"/>
        <v>0</v>
      </c>
      <c r="EI41" s="72">
        <f t="shared" si="115"/>
        <v>0</v>
      </c>
      <c r="EJ41" s="72">
        <f t="shared" si="115"/>
        <v>0.79123926224517593</v>
      </c>
      <c r="EK41" s="72">
        <f t="shared" si="115"/>
        <v>0.34845886312088076</v>
      </c>
      <c r="EL41" s="72">
        <f t="shared" si="115"/>
        <v>0</v>
      </c>
      <c r="EM41" s="72">
        <f t="shared" si="115"/>
        <v>0</v>
      </c>
      <c r="EN41" s="72">
        <f t="shared" si="115"/>
        <v>0</v>
      </c>
      <c r="EO41" s="72">
        <f t="shared" si="115"/>
        <v>0</v>
      </c>
      <c r="EP41" s="72">
        <f t="shared" si="115"/>
        <v>0</v>
      </c>
      <c r="EQ41" s="72">
        <f t="shared" si="115"/>
        <v>0</v>
      </c>
      <c r="ER41" s="72">
        <f t="shared" si="115"/>
        <v>0</v>
      </c>
      <c r="ES41" s="72">
        <f t="shared" si="115"/>
        <v>3.5410386537118019</v>
      </c>
      <c r="ET41" s="72">
        <f t="shared" si="115"/>
        <v>0.44350898788389953</v>
      </c>
      <c r="EU41" s="72">
        <f t="shared" si="115"/>
        <v>0</v>
      </c>
      <c r="EV41" s="72">
        <f t="shared" si="115"/>
        <v>0</v>
      </c>
      <c r="EW41" s="72">
        <f t="shared" si="115"/>
        <v>4.9870380624176391</v>
      </c>
      <c r="EX41" s="72">
        <f t="shared" si="115"/>
        <v>0</v>
      </c>
      <c r="EY41" s="72">
        <f t="shared" si="115"/>
        <v>0</v>
      </c>
      <c r="EZ41" s="72">
        <f t="shared" si="115"/>
        <v>0.84002141997385271</v>
      </c>
      <c r="FA41" s="72">
        <f t="shared" si="115"/>
        <v>0</v>
      </c>
      <c r="FB41" s="72">
        <f t="shared" si="115"/>
        <v>2.0252322205999835</v>
      </c>
      <c r="FC41" s="73">
        <f t="shared" si="115"/>
        <v>0</v>
      </c>
    </row>
    <row r="42" spans="1:159" s="50" customFormat="1" ht="15" customHeight="1" x14ac:dyDescent="0.25">
      <c r="A42" s="90"/>
      <c r="B42" s="156"/>
      <c r="C42" s="116" t="s">
        <v>44</v>
      </c>
      <c r="D42" s="47"/>
      <c r="E42" s="99">
        <f t="shared" si="87"/>
        <v>471.5326240586931</v>
      </c>
      <c r="H42" s="74">
        <f>MAX($B$4-H39,0)</f>
        <v>5</v>
      </c>
      <c r="I42" s="72">
        <f t="shared" ref="I42:BS42" si="116">MAX($B$4-I39,0)</f>
        <v>0.88768223773745447</v>
      </c>
      <c r="J42" s="72">
        <f t="shared" si="116"/>
        <v>0.24957905185971629</v>
      </c>
      <c r="K42" s="72">
        <f t="shared" si="116"/>
        <v>0</v>
      </c>
      <c r="L42" s="72">
        <f t="shared" si="116"/>
        <v>1.9056606728462846</v>
      </c>
      <c r="M42" s="72">
        <f t="shared" si="116"/>
        <v>0</v>
      </c>
      <c r="N42" s="72">
        <f t="shared" si="116"/>
        <v>5</v>
      </c>
      <c r="O42" s="72">
        <f t="shared" si="116"/>
        <v>5</v>
      </c>
      <c r="P42" s="72">
        <f t="shared" si="116"/>
        <v>5</v>
      </c>
      <c r="Q42" s="72">
        <f t="shared" si="116"/>
        <v>0</v>
      </c>
      <c r="R42" s="72">
        <f t="shared" si="116"/>
        <v>5</v>
      </c>
      <c r="S42" s="72">
        <f t="shared" si="116"/>
        <v>5</v>
      </c>
      <c r="T42" s="72">
        <f t="shared" si="116"/>
        <v>5</v>
      </c>
      <c r="U42" s="72">
        <f t="shared" si="116"/>
        <v>5</v>
      </c>
      <c r="V42" s="72">
        <f t="shared" si="116"/>
        <v>0</v>
      </c>
      <c r="W42" s="72">
        <f t="shared" si="116"/>
        <v>0</v>
      </c>
      <c r="X42" s="72">
        <f t="shared" si="116"/>
        <v>0</v>
      </c>
      <c r="Y42" s="72">
        <f t="shared" si="116"/>
        <v>2.0804933723995451</v>
      </c>
      <c r="Z42" s="72">
        <f t="shared" si="116"/>
        <v>5</v>
      </c>
      <c r="AA42" s="72">
        <f t="shared" si="116"/>
        <v>5</v>
      </c>
      <c r="AB42" s="72">
        <f t="shared" si="116"/>
        <v>5</v>
      </c>
      <c r="AC42" s="72">
        <f t="shared" si="116"/>
        <v>5</v>
      </c>
      <c r="AD42" s="72">
        <f t="shared" si="116"/>
        <v>4.9299024900360244</v>
      </c>
      <c r="AE42" s="72">
        <f t="shared" si="116"/>
        <v>0</v>
      </c>
      <c r="AF42" s="72">
        <f t="shared" si="116"/>
        <v>5</v>
      </c>
      <c r="AG42" s="72">
        <f t="shared" si="116"/>
        <v>5</v>
      </c>
      <c r="AH42" s="72">
        <f t="shared" si="116"/>
        <v>5</v>
      </c>
      <c r="AI42" s="72">
        <f t="shared" si="116"/>
        <v>0</v>
      </c>
      <c r="AJ42" s="72">
        <f t="shared" si="116"/>
        <v>5</v>
      </c>
      <c r="AK42" s="72">
        <f t="shared" si="116"/>
        <v>0</v>
      </c>
      <c r="AL42" s="72">
        <f t="shared" si="116"/>
        <v>5</v>
      </c>
      <c r="AM42" s="72">
        <f t="shared" si="116"/>
        <v>5</v>
      </c>
      <c r="AN42" s="72">
        <f t="shared" si="116"/>
        <v>0</v>
      </c>
      <c r="AO42" s="72">
        <f t="shared" si="116"/>
        <v>0</v>
      </c>
      <c r="AP42" s="72">
        <f t="shared" si="116"/>
        <v>5</v>
      </c>
      <c r="AQ42" s="72">
        <f t="shared" si="116"/>
        <v>0</v>
      </c>
      <c r="AR42" s="72">
        <f t="shared" si="116"/>
        <v>5</v>
      </c>
      <c r="AS42" s="72">
        <f t="shared" si="116"/>
        <v>3.9806184179971638</v>
      </c>
      <c r="AT42" s="72">
        <f t="shared" si="116"/>
        <v>0</v>
      </c>
      <c r="AU42" s="72">
        <f t="shared" si="116"/>
        <v>5</v>
      </c>
      <c r="AV42" s="72">
        <f t="shared" si="116"/>
        <v>5</v>
      </c>
      <c r="AW42" s="72">
        <f t="shared" si="116"/>
        <v>0</v>
      </c>
      <c r="AX42" s="72">
        <f t="shared" si="116"/>
        <v>5</v>
      </c>
      <c r="AY42" s="72">
        <f t="shared" si="116"/>
        <v>0</v>
      </c>
      <c r="AZ42" s="72">
        <f t="shared" si="116"/>
        <v>0</v>
      </c>
      <c r="BA42" s="72">
        <f t="shared" si="116"/>
        <v>0</v>
      </c>
      <c r="BB42" s="72">
        <f t="shared" si="116"/>
        <v>5</v>
      </c>
      <c r="BC42" s="72">
        <f t="shared" si="116"/>
        <v>1.1881813740831801</v>
      </c>
      <c r="BD42" s="72">
        <f t="shared" si="116"/>
        <v>5</v>
      </c>
      <c r="BE42" s="72">
        <f t="shared" si="116"/>
        <v>5</v>
      </c>
      <c r="BF42" s="72">
        <f t="shared" si="116"/>
        <v>2.0262943894012571</v>
      </c>
      <c r="BG42" s="72">
        <f t="shared" si="116"/>
        <v>0</v>
      </c>
      <c r="BH42" s="72">
        <f t="shared" si="116"/>
        <v>0</v>
      </c>
      <c r="BI42" s="72">
        <f t="shared" si="116"/>
        <v>1.996680276673497</v>
      </c>
      <c r="BJ42" s="72">
        <f t="shared" si="116"/>
        <v>5</v>
      </c>
      <c r="BK42" s="72">
        <f t="shared" si="116"/>
        <v>0</v>
      </c>
      <c r="BL42" s="72">
        <f t="shared" si="116"/>
        <v>5</v>
      </c>
      <c r="BM42" s="72">
        <f t="shared" si="116"/>
        <v>5</v>
      </c>
      <c r="BN42" s="72">
        <f t="shared" si="116"/>
        <v>5</v>
      </c>
      <c r="BO42" s="72">
        <f t="shared" si="116"/>
        <v>0</v>
      </c>
      <c r="BP42" s="72">
        <f t="shared" si="116"/>
        <v>5</v>
      </c>
      <c r="BQ42" s="72">
        <f t="shared" si="116"/>
        <v>5</v>
      </c>
      <c r="BR42" s="72">
        <f t="shared" si="116"/>
        <v>5</v>
      </c>
      <c r="BS42" s="72">
        <f t="shared" si="116"/>
        <v>5</v>
      </c>
      <c r="BT42" s="72">
        <f t="shared" ref="BT42:EB42" si="117">MAX($B$4-BT39,0)</f>
        <v>2.4289046323845027</v>
      </c>
      <c r="BU42" s="72">
        <f t="shared" si="117"/>
        <v>5</v>
      </c>
      <c r="BV42" s="72">
        <f t="shared" si="117"/>
        <v>5</v>
      </c>
      <c r="BW42" s="72">
        <f t="shared" si="117"/>
        <v>5</v>
      </c>
      <c r="BX42" s="72">
        <f t="shared" si="117"/>
        <v>0</v>
      </c>
      <c r="BY42" s="72">
        <f t="shared" si="117"/>
        <v>5</v>
      </c>
      <c r="BZ42" s="72">
        <f t="shared" si="117"/>
        <v>5</v>
      </c>
      <c r="CA42" s="72">
        <f t="shared" si="117"/>
        <v>5</v>
      </c>
      <c r="CB42" s="72">
        <f t="shared" si="117"/>
        <v>5</v>
      </c>
      <c r="CC42" s="72">
        <f t="shared" si="117"/>
        <v>3.4563568918573027</v>
      </c>
      <c r="CD42" s="72">
        <f t="shared" si="117"/>
        <v>5</v>
      </c>
      <c r="CE42" s="72">
        <f t="shared" si="117"/>
        <v>5</v>
      </c>
      <c r="CF42" s="72">
        <f t="shared" si="117"/>
        <v>1.7155326856561657</v>
      </c>
      <c r="CG42" s="72">
        <f t="shared" si="117"/>
        <v>0</v>
      </c>
      <c r="CH42" s="72">
        <f t="shared" si="117"/>
        <v>0</v>
      </c>
      <c r="CI42" s="72">
        <f t="shared" si="117"/>
        <v>0.45948314099030529</v>
      </c>
      <c r="CJ42" s="72">
        <f t="shared" si="117"/>
        <v>5</v>
      </c>
      <c r="CK42" s="72">
        <f t="shared" si="117"/>
        <v>3.8037301672768828</v>
      </c>
      <c r="CL42" s="72">
        <f t="shared" si="117"/>
        <v>5</v>
      </c>
      <c r="CM42" s="72">
        <f t="shared" si="117"/>
        <v>0</v>
      </c>
      <c r="CN42" s="72">
        <f t="shared" si="117"/>
        <v>5</v>
      </c>
      <c r="CO42" s="72">
        <f t="shared" si="117"/>
        <v>5</v>
      </c>
      <c r="CP42" s="72">
        <f t="shared" si="117"/>
        <v>5</v>
      </c>
      <c r="CQ42" s="72">
        <f t="shared" si="117"/>
        <v>5</v>
      </c>
      <c r="CR42" s="72">
        <f t="shared" si="117"/>
        <v>5</v>
      </c>
      <c r="CS42" s="72">
        <f t="shared" si="117"/>
        <v>5</v>
      </c>
      <c r="CT42" s="72">
        <f t="shared" si="117"/>
        <v>0</v>
      </c>
      <c r="CU42" s="72">
        <f t="shared" si="117"/>
        <v>5</v>
      </c>
      <c r="CV42" s="72">
        <f t="shared" si="117"/>
        <v>5</v>
      </c>
      <c r="CW42" s="72">
        <f t="shared" si="117"/>
        <v>0</v>
      </c>
      <c r="CX42" s="72">
        <f t="shared" si="117"/>
        <v>5</v>
      </c>
      <c r="CY42" s="72">
        <f t="shared" si="117"/>
        <v>0.32180704598356868</v>
      </c>
      <c r="CZ42" s="72">
        <f t="shared" si="117"/>
        <v>5</v>
      </c>
      <c r="DA42" s="72">
        <f t="shared" si="117"/>
        <v>5</v>
      </c>
      <c r="DB42" s="72">
        <f t="shared" si="117"/>
        <v>5</v>
      </c>
      <c r="DC42" s="72">
        <f t="shared" si="117"/>
        <v>0</v>
      </c>
      <c r="DD42" s="72">
        <f t="shared" si="117"/>
        <v>5</v>
      </c>
      <c r="DE42" s="72">
        <f t="shared" si="117"/>
        <v>5</v>
      </c>
      <c r="DF42" s="72">
        <f t="shared" si="117"/>
        <v>5</v>
      </c>
      <c r="DG42" s="72">
        <f t="shared" si="117"/>
        <v>5</v>
      </c>
      <c r="DH42" s="72">
        <f t="shared" si="117"/>
        <v>5</v>
      </c>
      <c r="DI42" s="72">
        <f t="shared" si="117"/>
        <v>5</v>
      </c>
      <c r="DJ42" s="72">
        <f t="shared" si="117"/>
        <v>5</v>
      </c>
      <c r="DK42" s="72">
        <f t="shared" si="117"/>
        <v>0</v>
      </c>
      <c r="DL42" s="72">
        <f t="shared" si="117"/>
        <v>5</v>
      </c>
      <c r="DM42" s="72">
        <f t="shared" si="117"/>
        <v>0</v>
      </c>
      <c r="DN42" s="72">
        <f t="shared" si="117"/>
        <v>1.4706764820907958</v>
      </c>
      <c r="DO42" s="72">
        <f t="shared" si="117"/>
        <v>0</v>
      </c>
      <c r="DP42" s="72">
        <f t="shared" si="117"/>
        <v>5</v>
      </c>
      <c r="DQ42" s="72">
        <f t="shared" si="117"/>
        <v>0.54672910953085907</v>
      </c>
      <c r="DR42" s="72">
        <f t="shared" si="117"/>
        <v>5</v>
      </c>
      <c r="DS42" s="72">
        <f t="shared" si="117"/>
        <v>5</v>
      </c>
      <c r="DT42" s="72">
        <f t="shared" si="117"/>
        <v>0</v>
      </c>
      <c r="DU42" s="72">
        <f t="shared" si="117"/>
        <v>5</v>
      </c>
      <c r="DV42" s="72">
        <f t="shared" si="117"/>
        <v>5</v>
      </c>
      <c r="DW42" s="72">
        <f t="shared" si="117"/>
        <v>1.2971994806244775</v>
      </c>
      <c r="DX42" s="72">
        <f t="shared" si="117"/>
        <v>0</v>
      </c>
      <c r="DY42" s="72">
        <f t="shared" si="117"/>
        <v>0</v>
      </c>
      <c r="DZ42" s="72">
        <f t="shared" si="117"/>
        <v>0</v>
      </c>
      <c r="EA42" s="72">
        <f t="shared" si="117"/>
        <v>2.0015309311440115</v>
      </c>
      <c r="EB42" s="72">
        <f t="shared" si="117"/>
        <v>0</v>
      </c>
      <c r="EC42" s="72">
        <f t="shared" ref="EC42:FC42" si="118">MAX($B$4-EC39,0)</f>
        <v>5</v>
      </c>
      <c r="ED42" s="72">
        <f t="shared" si="118"/>
        <v>0</v>
      </c>
      <c r="EE42" s="72">
        <f t="shared" si="118"/>
        <v>2.7621186780732963</v>
      </c>
      <c r="EF42" s="72">
        <f t="shared" si="118"/>
        <v>5</v>
      </c>
      <c r="EG42" s="72">
        <f t="shared" si="118"/>
        <v>5</v>
      </c>
      <c r="EH42" s="72">
        <f t="shared" si="118"/>
        <v>0</v>
      </c>
      <c r="EI42" s="72">
        <f t="shared" si="118"/>
        <v>0</v>
      </c>
      <c r="EJ42" s="72">
        <f t="shared" si="118"/>
        <v>4.2087607377548242</v>
      </c>
      <c r="EK42" s="72">
        <f t="shared" si="118"/>
        <v>4.6515411368791195</v>
      </c>
      <c r="EL42" s="72">
        <f t="shared" si="118"/>
        <v>0</v>
      </c>
      <c r="EM42" s="72">
        <f t="shared" si="118"/>
        <v>5</v>
      </c>
      <c r="EN42" s="72">
        <f t="shared" si="118"/>
        <v>0</v>
      </c>
      <c r="EO42" s="72">
        <f t="shared" si="118"/>
        <v>0</v>
      </c>
      <c r="EP42" s="72">
        <f t="shared" si="118"/>
        <v>5</v>
      </c>
      <c r="EQ42" s="72">
        <f t="shared" si="118"/>
        <v>5</v>
      </c>
      <c r="ER42" s="72">
        <f t="shared" si="118"/>
        <v>0</v>
      </c>
      <c r="ES42" s="72">
        <f t="shared" si="118"/>
        <v>1.4589613462881981</v>
      </c>
      <c r="ET42" s="72">
        <f t="shared" si="118"/>
        <v>4.5564910121161004</v>
      </c>
      <c r="EU42" s="72">
        <f t="shared" si="118"/>
        <v>5</v>
      </c>
      <c r="EV42" s="72">
        <f t="shared" si="118"/>
        <v>5</v>
      </c>
      <c r="EW42" s="72">
        <f t="shared" si="118"/>
        <v>1.2961937582360861E-2</v>
      </c>
      <c r="EX42" s="72">
        <f t="shared" si="118"/>
        <v>5</v>
      </c>
      <c r="EY42" s="72">
        <f t="shared" si="118"/>
        <v>5</v>
      </c>
      <c r="EZ42" s="72">
        <f t="shared" si="118"/>
        <v>4.1599785800261468</v>
      </c>
      <c r="FA42" s="72">
        <f t="shared" si="118"/>
        <v>5</v>
      </c>
      <c r="FB42" s="72">
        <f t="shared" si="118"/>
        <v>2.9747677794000165</v>
      </c>
      <c r="FC42" s="73">
        <f t="shared" si="118"/>
        <v>5</v>
      </c>
    </row>
    <row r="43" spans="1:159" s="50" customFormat="1" ht="15" customHeight="1" x14ac:dyDescent="0.25">
      <c r="A43" s="90"/>
      <c r="B43" s="156"/>
      <c r="C43" s="116" t="s">
        <v>31</v>
      </c>
      <c r="D43" s="47"/>
      <c r="E43" s="61">
        <f t="shared" si="87"/>
        <v>11391321.838715656</v>
      </c>
      <c r="H43" s="97">
        <f>IF(H39&gt;$B$4,H37,0)</f>
        <v>0</v>
      </c>
      <c r="I43" s="98">
        <f t="shared" ref="I43:BS43" si="119">IF(I39&gt;$B$4,I37,0)</f>
        <v>0</v>
      </c>
      <c r="J43" s="98">
        <f t="shared" si="119"/>
        <v>0</v>
      </c>
      <c r="K43" s="98">
        <f t="shared" si="119"/>
        <v>168665.2428388882</v>
      </c>
      <c r="L43" s="98">
        <f t="shared" si="119"/>
        <v>0</v>
      </c>
      <c r="M43" s="98">
        <f t="shared" si="119"/>
        <v>94627.455641888155</v>
      </c>
      <c r="N43" s="98">
        <f t="shared" si="119"/>
        <v>0</v>
      </c>
      <c r="O43" s="98">
        <f t="shared" si="119"/>
        <v>0</v>
      </c>
      <c r="P43" s="98">
        <f t="shared" si="119"/>
        <v>0</v>
      </c>
      <c r="Q43" s="98">
        <f t="shared" si="119"/>
        <v>796283.37071651721</v>
      </c>
      <c r="R43" s="98">
        <f t="shared" si="119"/>
        <v>0</v>
      </c>
      <c r="S43" s="98">
        <f t="shared" si="119"/>
        <v>0</v>
      </c>
      <c r="T43" s="98">
        <f t="shared" si="119"/>
        <v>0</v>
      </c>
      <c r="U43" s="98">
        <f t="shared" si="119"/>
        <v>0</v>
      </c>
      <c r="V43" s="98">
        <f t="shared" si="119"/>
        <v>339168.82142326143</v>
      </c>
      <c r="W43" s="98">
        <f t="shared" si="119"/>
        <v>177741.3580194618</v>
      </c>
      <c r="X43" s="98">
        <f t="shared" si="119"/>
        <v>137530.01528239439</v>
      </c>
      <c r="Y43" s="98">
        <f t="shared" si="119"/>
        <v>0</v>
      </c>
      <c r="Z43" s="98">
        <f t="shared" si="119"/>
        <v>0</v>
      </c>
      <c r="AA43" s="98">
        <f t="shared" si="119"/>
        <v>0</v>
      </c>
      <c r="AB43" s="98">
        <f t="shared" si="119"/>
        <v>0</v>
      </c>
      <c r="AC43" s="98">
        <f t="shared" si="119"/>
        <v>0</v>
      </c>
      <c r="AD43" s="98">
        <f t="shared" si="119"/>
        <v>0</v>
      </c>
      <c r="AE43" s="98">
        <f t="shared" si="119"/>
        <v>1588704.0485186754</v>
      </c>
      <c r="AF43" s="98">
        <f t="shared" si="119"/>
        <v>0</v>
      </c>
      <c r="AG43" s="98">
        <f t="shared" si="119"/>
        <v>0</v>
      </c>
      <c r="AH43" s="98">
        <f t="shared" si="119"/>
        <v>0</v>
      </c>
      <c r="AI43" s="98">
        <f t="shared" si="119"/>
        <v>473818.91940122924</v>
      </c>
      <c r="AJ43" s="98">
        <f t="shared" si="119"/>
        <v>0</v>
      </c>
      <c r="AK43" s="98">
        <f t="shared" si="119"/>
        <v>547153.93071555474</v>
      </c>
      <c r="AL43" s="98">
        <f t="shared" si="119"/>
        <v>0</v>
      </c>
      <c r="AM43" s="98">
        <f t="shared" si="119"/>
        <v>0</v>
      </c>
      <c r="AN43" s="98">
        <f t="shared" si="119"/>
        <v>56365.737728288004</v>
      </c>
      <c r="AO43" s="98">
        <f t="shared" si="119"/>
        <v>61465.996468510915</v>
      </c>
      <c r="AP43" s="98">
        <f t="shared" si="119"/>
        <v>0</v>
      </c>
      <c r="AQ43" s="98">
        <f t="shared" si="119"/>
        <v>80107.937224006775</v>
      </c>
      <c r="AR43" s="98">
        <f t="shared" si="119"/>
        <v>0</v>
      </c>
      <c r="AS43" s="98">
        <f t="shared" si="119"/>
        <v>0</v>
      </c>
      <c r="AT43" s="98">
        <f t="shared" si="119"/>
        <v>162587.11800915212</v>
      </c>
      <c r="AU43" s="98">
        <f t="shared" si="119"/>
        <v>0</v>
      </c>
      <c r="AV43" s="98">
        <f t="shared" si="119"/>
        <v>0</v>
      </c>
      <c r="AW43" s="98">
        <f t="shared" si="119"/>
        <v>244025.7759074145</v>
      </c>
      <c r="AX43" s="98">
        <f t="shared" si="119"/>
        <v>0</v>
      </c>
      <c r="AY43" s="98">
        <f t="shared" si="119"/>
        <v>81995.62295327743</v>
      </c>
      <c r="AZ43" s="98">
        <f t="shared" si="119"/>
        <v>102318.77289645538</v>
      </c>
      <c r="BA43" s="98">
        <f t="shared" si="119"/>
        <v>545116.66978598177</v>
      </c>
      <c r="BB43" s="98">
        <f t="shared" si="119"/>
        <v>0</v>
      </c>
      <c r="BC43" s="98">
        <f t="shared" si="119"/>
        <v>0</v>
      </c>
      <c r="BD43" s="98">
        <f t="shared" si="119"/>
        <v>0</v>
      </c>
      <c r="BE43" s="98">
        <f t="shared" si="119"/>
        <v>0</v>
      </c>
      <c r="BF43" s="98">
        <f t="shared" si="119"/>
        <v>0</v>
      </c>
      <c r="BG43" s="98">
        <f t="shared" si="119"/>
        <v>330501.51892364165</v>
      </c>
      <c r="BH43" s="98">
        <f t="shared" si="119"/>
        <v>121373.36810899028</v>
      </c>
      <c r="BI43" s="98">
        <f t="shared" si="119"/>
        <v>0</v>
      </c>
      <c r="BJ43" s="98">
        <f t="shared" si="119"/>
        <v>0</v>
      </c>
      <c r="BK43" s="98">
        <f t="shared" si="119"/>
        <v>182140.71465657579</v>
      </c>
      <c r="BL43" s="98">
        <f t="shared" si="119"/>
        <v>0</v>
      </c>
      <c r="BM43" s="98">
        <f t="shared" si="119"/>
        <v>0</v>
      </c>
      <c r="BN43" s="98">
        <f t="shared" si="119"/>
        <v>0</v>
      </c>
      <c r="BO43" s="98">
        <f t="shared" si="119"/>
        <v>74488.597091652744</v>
      </c>
      <c r="BP43" s="98">
        <f t="shared" si="119"/>
        <v>0</v>
      </c>
      <c r="BQ43" s="98">
        <f t="shared" si="119"/>
        <v>0</v>
      </c>
      <c r="BR43" s="98">
        <f t="shared" si="119"/>
        <v>0</v>
      </c>
      <c r="BS43" s="98">
        <f t="shared" si="119"/>
        <v>0</v>
      </c>
      <c r="BT43" s="98">
        <f t="shared" ref="BT43:EB43" si="120">IF(BT39&gt;$B$4,BT37,0)</f>
        <v>0</v>
      </c>
      <c r="BU43" s="98">
        <f t="shared" si="120"/>
        <v>0</v>
      </c>
      <c r="BV43" s="98">
        <f t="shared" si="120"/>
        <v>0</v>
      </c>
      <c r="BW43" s="98">
        <f t="shared" si="120"/>
        <v>0</v>
      </c>
      <c r="BX43" s="98">
        <f t="shared" si="120"/>
        <v>139624.76844212631</v>
      </c>
      <c r="BY43" s="98">
        <f t="shared" si="120"/>
        <v>0</v>
      </c>
      <c r="BZ43" s="98">
        <f t="shared" si="120"/>
        <v>0</v>
      </c>
      <c r="CA43" s="98">
        <f t="shared" si="120"/>
        <v>0</v>
      </c>
      <c r="CB43" s="98">
        <f t="shared" si="120"/>
        <v>0</v>
      </c>
      <c r="CC43" s="98">
        <f t="shared" si="120"/>
        <v>0</v>
      </c>
      <c r="CD43" s="98">
        <f t="shared" si="120"/>
        <v>0</v>
      </c>
      <c r="CE43" s="98">
        <f t="shared" si="120"/>
        <v>0</v>
      </c>
      <c r="CF43" s="98">
        <f t="shared" si="120"/>
        <v>0</v>
      </c>
      <c r="CG43" s="98">
        <f t="shared" si="120"/>
        <v>58830.633702654166</v>
      </c>
      <c r="CH43" s="98">
        <f t="shared" si="120"/>
        <v>58988.627990171488</v>
      </c>
      <c r="CI43" s="98">
        <f t="shared" si="120"/>
        <v>0</v>
      </c>
      <c r="CJ43" s="98">
        <f t="shared" si="120"/>
        <v>0</v>
      </c>
      <c r="CK43" s="98">
        <f t="shared" si="120"/>
        <v>0</v>
      </c>
      <c r="CL43" s="98">
        <f t="shared" si="120"/>
        <v>0</v>
      </c>
      <c r="CM43" s="98">
        <f t="shared" si="120"/>
        <v>231069.01281460247</v>
      </c>
      <c r="CN43" s="98">
        <f t="shared" si="120"/>
        <v>0</v>
      </c>
      <c r="CO43" s="98">
        <f t="shared" si="120"/>
        <v>0</v>
      </c>
      <c r="CP43" s="98">
        <f t="shared" si="120"/>
        <v>0</v>
      </c>
      <c r="CQ43" s="98">
        <f t="shared" si="120"/>
        <v>0</v>
      </c>
      <c r="CR43" s="98">
        <f t="shared" si="120"/>
        <v>0</v>
      </c>
      <c r="CS43" s="98">
        <f t="shared" si="120"/>
        <v>0</v>
      </c>
      <c r="CT43" s="98">
        <f t="shared" si="120"/>
        <v>138136.28177520423</v>
      </c>
      <c r="CU43" s="98">
        <f t="shared" si="120"/>
        <v>0</v>
      </c>
      <c r="CV43" s="98">
        <f t="shared" si="120"/>
        <v>0</v>
      </c>
      <c r="CW43" s="98">
        <f t="shared" si="120"/>
        <v>129531.28488538308</v>
      </c>
      <c r="CX43" s="98">
        <f t="shared" si="120"/>
        <v>0</v>
      </c>
      <c r="CY43" s="98">
        <f t="shared" si="120"/>
        <v>0</v>
      </c>
      <c r="CZ43" s="98">
        <f t="shared" si="120"/>
        <v>0</v>
      </c>
      <c r="DA43" s="98">
        <f t="shared" si="120"/>
        <v>0</v>
      </c>
      <c r="DB43" s="98">
        <f t="shared" si="120"/>
        <v>0</v>
      </c>
      <c r="DC43" s="98">
        <f t="shared" si="120"/>
        <v>55658.472235099784</v>
      </c>
      <c r="DD43" s="98">
        <f t="shared" si="120"/>
        <v>0</v>
      </c>
      <c r="DE43" s="98">
        <f t="shared" si="120"/>
        <v>0</v>
      </c>
      <c r="DF43" s="98">
        <f t="shared" si="120"/>
        <v>0</v>
      </c>
      <c r="DG43" s="98">
        <f t="shared" si="120"/>
        <v>0</v>
      </c>
      <c r="DH43" s="98">
        <f t="shared" si="120"/>
        <v>0</v>
      </c>
      <c r="DI43" s="98">
        <f t="shared" si="120"/>
        <v>0</v>
      </c>
      <c r="DJ43" s="98">
        <f t="shared" si="120"/>
        <v>0</v>
      </c>
      <c r="DK43" s="98">
        <f t="shared" si="120"/>
        <v>71323.622313654021</v>
      </c>
      <c r="DL43" s="98">
        <f t="shared" si="120"/>
        <v>0</v>
      </c>
      <c r="DM43" s="98">
        <f t="shared" si="120"/>
        <v>48638.895419316796</v>
      </c>
      <c r="DN43" s="98">
        <f t="shared" si="120"/>
        <v>0</v>
      </c>
      <c r="DO43" s="98">
        <f t="shared" si="120"/>
        <v>191369.62048054242</v>
      </c>
      <c r="DP43" s="98">
        <f t="shared" si="120"/>
        <v>0</v>
      </c>
      <c r="DQ43" s="98">
        <f t="shared" si="120"/>
        <v>0</v>
      </c>
      <c r="DR43" s="98">
        <f t="shared" si="120"/>
        <v>0</v>
      </c>
      <c r="DS43" s="98">
        <f t="shared" si="120"/>
        <v>0</v>
      </c>
      <c r="DT43" s="98">
        <f t="shared" si="120"/>
        <v>1562309.6995591973</v>
      </c>
      <c r="DU43" s="98">
        <f t="shared" si="120"/>
        <v>0</v>
      </c>
      <c r="DV43" s="98">
        <f t="shared" si="120"/>
        <v>0</v>
      </c>
      <c r="DW43" s="98">
        <f t="shared" si="120"/>
        <v>0</v>
      </c>
      <c r="DX43" s="98">
        <f t="shared" si="120"/>
        <v>49109.973480174391</v>
      </c>
      <c r="DY43" s="98">
        <f t="shared" si="120"/>
        <v>279986.50411083072</v>
      </c>
      <c r="DZ43" s="98">
        <f t="shared" si="120"/>
        <v>60526.658372652426</v>
      </c>
      <c r="EA43" s="98">
        <f t="shared" si="120"/>
        <v>0</v>
      </c>
      <c r="EB43" s="98">
        <f t="shared" si="120"/>
        <v>188249.90463432521</v>
      </c>
      <c r="EC43" s="98">
        <f t="shared" ref="EC43:FC43" si="121">IF(EC39&gt;$B$4,EC37,0)</f>
        <v>0</v>
      </c>
      <c r="ED43" s="98">
        <f t="shared" si="121"/>
        <v>52479.381243881922</v>
      </c>
      <c r="EE43" s="98">
        <f t="shared" si="121"/>
        <v>0</v>
      </c>
      <c r="EF43" s="98">
        <f t="shared" si="121"/>
        <v>0</v>
      </c>
      <c r="EG43" s="98">
        <f t="shared" si="121"/>
        <v>0</v>
      </c>
      <c r="EH43" s="98">
        <f t="shared" si="121"/>
        <v>188589.61722194872</v>
      </c>
      <c r="EI43" s="98">
        <f t="shared" si="121"/>
        <v>154410.84293791305</v>
      </c>
      <c r="EJ43" s="98">
        <f t="shared" si="121"/>
        <v>0</v>
      </c>
      <c r="EK43" s="98">
        <f t="shared" si="121"/>
        <v>0</v>
      </c>
      <c r="EL43" s="98">
        <f t="shared" si="121"/>
        <v>827091.45601681084</v>
      </c>
      <c r="EM43" s="98">
        <f t="shared" si="121"/>
        <v>0</v>
      </c>
      <c r="EN43" s="98">
        <f t="shared" si="121"/>
        <v>76859.48661309111</v>
      </c>
      <c r="EO43" s="98">
        <f t="shared" si="121"/>
        <v>383179.9619810938</v>
      </c>
      <c r="EP43" s="98">
        <f t="shared" si="121"/>
        <v>0</v>
      </c>
      <c r="EQ43" s="98">
        <f t="shared" si="121"/>
        <v>0</v>
      </c>
      <c r="ER43" s="98">
        <f t="shared" si="121"/>
        <v>79176.140173164313</v>
      </c>
      <c r="ES43" s="98">
        <f t="shared" si="121"/>
        <v>0</v>
      </c>
      <c r="ET43" s="98">
        <f t="shared" si="121"/>
        <v>0</v>
      </c>
      <c r="EU43" s="98">
        <f t="shared" si="121"/>
        <v>0</v>
      </c>
      <c r="EV43" s="98">
        <f t="shared" si="121"/>
        <v>0</v>
      </c>
      <c r="EW43" s="98">
        <f t="shared" si="121"/>
        <v>0</v>
      </c>
      <c r="EX43" s="98">
        <f t="shared" si="121"/>
        <v>0</v>
      </c>
      <c r="EY43" s="98">
        <f t="shared" si="121"/>
        <v>0</v>
      </c>
      <c r="EZ43" s="98">
        <f t="shared" si="121"/>
        <v>0</v>
      </c>
      <c r="FA43" s="98">
        <f t="shared" si="121"/>
        <v>0</v>
      </c>
      <c r="FB43" s="98">
        <f t="shared" si="121"/>
        <v>0</v>
      </c>
      <c r="FC43" s="101">
        <f t="shared" si="121"/>
        <v>0</v>
      </c>
    </row>
    <row r="44" spans="1:159" s="50" customFormat="1" ht="15" customHeight="1" x14ac:dyDescent="0.25">
      <c r="A44" s="90"/>
      <c r="B44" s="156"/>
      <c r="C44" s="116" t="s">
        <v>25</v>
      </c>
      <c r="D44" s="47"/>
      <c r="E44" s="100">
        <f t="shared" si="87"/>
        <v>1</v>
      </c>
      <c r="H44" s="92">
        <f>H43/$E$43</f>
        <v>0</v>
      </c>
      <c r="I44" s="93">
        <f>I43/$E$43</f>
        <v>0</v>
      </c>
      <c r="J44" s="93">
        <f>J43/$E$43</f>
        <v>0</v>
      </c>
      <c r="K44" s="93">
        <f t="shared" ref="K44:AP44" si="122">K43/$E$43</f>
        <v>1.4806468048830478E-2</v>
      </c>
      <c r="L44" s="93">
        <f t="shared" si="122"/>
        <v>0</v>
      </c>
      <c r="M44" s="93">
        <f t="shared" si="122"/>
        <v>8.3069776257464756E-3</v>
      </c>
      <c r="N44" s="93">
        <f t="shared" si="122"/>
        <v>0</v>
      </c>
      <c r="O44" s="93">
        <f t="shared" si="122"/>
        <v>0</v>
      </c>
      <c r="P44" s="93">
        <f t="shared" si="122"/>
        <v>0</v>
      </c>
      <c r="Q44" s="93">
        <f t="shared" si="122"/>
        <v>6.9902631318008335E-2</v>
      </c>
      <c r="R44" s="93">
        <f t="shared" si="122"/>
        <v>0</v>
      </c>
      <c r="S44" s="93">
        <f t="shared" si="122"/>
        <v>0</v>
      </c>
      <c r="T44" s="93">
        <f t="shared" si="122"/>
        <v>0</v>
      </c>
      <c r="U44" s="93">
        <f t="shared" si="122"/>
        <v>0</v>
      </c>
      <c r="V44" s="93">
        <f t="shared" si="122"/>
        <v>2.9774316468746342E-2</v>
      </c>
      <c r="W44" s="93">
        <f t="shared" si="122"/>
        <v>1.5603225028316969E-2</v>
      </c>
      <c r="X44" s="93">
        <f t="shared" si="122"/>
        <v>1.2073227078438912E-2</v>
      </c>
      <c r="Y44" s="93">
        <f t="shared" si="122"/>
        <v>0</v>
      </c>
      <c r="Z44" s="93">
        <f t="shared" si="122"/>
        <v>0</v>
      </c>
      <c r="AA44" s="93">
        <f t="shared" si="122"/>
        <v>0</v>
      </c>
      <c r="AB44" s="93">
        <f t="shared" si="122"/>
        <v>0</v>
      </c>
      <c r="AC44" s="93">
        <f t="shared" si="122"/>
        <v>0</v>
      </c>
      <c r="AD44" s="93">
        <f t="shared" si="122"/>
        <v>0</v>
      </c>
      <c r="AE44" s="93">
        <f t="shared" si="122"/>
        <v>0.13946617179396609</v>
      </c>
      <c r="AF44" s="93">
        <f t="shared" si="122"/>
        <v>0</v>
      </c>
      <c r="AG44" s="93">
        <f t="shared" si="122"/>
        <v>0</v>
      </c>
      <c r="AH44" s="93">
        <f t="shared" si="122"/>
        <v>0</v>
      </c>
      <c r="AI44" s="93">
        <f t="shared" si="122"/>
        <v>4.1594726767429403E-2</v>
      </c>
      <c r="AJ44" s="93">
        <f t="shared" si="122"/>
        <v>0</v>
      </c>
      <c r="AK44" s="93">
        <f t="shared" si="122"/>
        <v>4.8032523219205703E-2</v>
      </c>
      <c r="AL44" s="93">
        <f t="shared" si="122"/>
        <v>0</v>
      </c>
      <c r="AM44" s="93">
        <f t="shared" si="122"/>
        <v>0</v>
      </c>
      <c r="AN44" s="93">
        <f t="shared" si="122"/>
        <v>4.9481296838368586E-3</v>
      </c>
      <c r="AO44" s="93">
        <f t="shared" si="122"/>
        <v>5.3958616338629457E-3</v>
      </c>
      <c r="AP44" s="93">
        <f t="shared" si="122"/>
        <v>0</v>
      </c>
      <c r="AQ44" s="93">
        <f t="shared" ref="AQ44:BV44" si="123">AQ43/$E$43</f>
        <v>7.0323653706055554E-3</v>
      </c>
      <c r="AR44" s="93">
        <f t="shared" si="123"/>
        <v>0</v>
      </c>
      <c r="AS44" s="93">
        <f t="shared" si="123"/>
        <v>0</v>
      </c>
      <c r="AT44" s="93">
        <f t="shared" si="123"/>
        <v>1.4272893024281669E-2</v>
      </c>
      <c r="AU44" s="93">
        <f t="shared" si="123"/>
        <v>0</v>
      </c>
      <c r="AV44" s="93">
        <f t="shared" si="123"/>
        <v>0</v>
      </c>
      <c r="AW44" s="93">
        <f t="shared" si="123"/>
        <v>2.1422077206004728E-2</v>
      </c>
      <c r="AX44" s="93">
        <f t="shared" si="123"/>
        <v>0</v>
      </c>
      <c r="AY44" s="93">
        <f t="shared" si="123"/>
        <v>7.1980779855239556E-3</v>
      </c>
      <c r="AZ44" s="93">
        <f t="shared" si="123"/>
        <v>8.9821685617471388E-3</v>
      </c>
      <c r="BA44" s="93">
        <f t="shared" si="123"/>
        <v>4.7853679977094069E-2</v>
      </c>
      <c r="BB44" s="93">
        <f t="shared" si="123"/>
        <v>0</v>
      </c>
      <c r="BC44" s="93">
        <f t="shared" si="123"/>
        <v>0</v>
      </c>
      <c r="BD44" s="93">
        <f t="shared" si="123"/>
        <v>0</v>
      </c>
      <c r="BE44" s="93">
        <f t="shared" si="123"/>
        <v>0</v>
      </c>
      <c r="BF44" s="93">
        <f t="shared" si="123"/>
        <v>0</v>
      </c>
      <c r="BG44" s="93">
        <f t="shared" si="123"/>
        <v>2.9013447570269413E-2</v>
      </c>
      <c r="BH44" s="93">
        <f t="shared" si="123"/>
        <v>1.0654897634133988E-2</v>
      </c>
      <c r="BI44" s="93">
        <f t="shared" si="123"/>
        <v>0</v>
      </c>
      <c r="BJ44" s="93">
        <f t="shared" si="123"/>
        <v>0</v>
      </c>
      <c r="BK44" s="93">
        <f t="shared" si="123"/>
        <v>1.5989427498882054E-2</v>
      </c>
      <c r="BL44" s="93">
        <f t="shared" si="123"/>
        <v>0</v>
      </c>
      <c r="BM44" s="93">
        <f t="shared" si="123"/>
        <v>0</v>
      </c>
      <c r="BN44" s="93">
        <f t="shared" si="123"/>
        <v>0</v>
      </c>
      <c r="BO44" s="93">
        <f t="shared" si="123"/>
        <v>6.5390652767344827E-3</v>
      </c>
      <c r="BP44" s="93">
        <f t="shared" si="123"/>
        <v>0</v>
      </c>
      <c r="BQ44" s="93">
        <f t="shared" si="123"/>
        <v>0</v>
      </c>
      <c r="BR44" s="93">
        <f t="shared" si="123"/>
        <v>0</v>
      </c>
      <c r="BS44" s="93">
        <f t="shared" si="123"/>
        <v>0</v>
      </c>
      <c r="BT44" s="93">
        <f t="shared" si="123"/>
        <v>0</v>
      </c>
      <c r="BU44" s="93">
        <f t="shared" si="123"/>
        <v>0</v>
      </c>
      <c r="BV44" s="93">
        <f t="shared" si="123"/>
        <v>0</v>
      </c>
      <c r="BW44" s="93">
        <f t="shared" ref="BW44" si="124">BW43/$E$43</f>
        <v>0</v>
      </c>
      <c r="BX44" s="93">
        <f>BX43/$E$43</f>
        <v>1.2257117340639431E-2</v>
      </c>
      <c r="BY44" s="93">
        <f>BY43/$E$43</f>
        <v>0</v>
      </c>
      <c r="BZ44" s="93">
        <f>BZ43/$E$43</f>
        <v>0</v>
      </c>
      <c r="CA44" s="93">
        <f t="shared" ref="CA44:DQ44" si="125">CA43/$E$43</f>
        <v>0</v>
      </c>
      <c r="CB44" s="93">
        <f t="shared" si="125"/>
        <v>0</v>
      </c>
      <c r="CC44" s="93">
        <f t="shared" si="125"/>
        <v>0</v>
      </c>
      <c r="CD44" s="93">
        <f t="shared" si="125"/>
        <v>0</v>
      </c>
      <c r="CE44" s="93">
        <f t="shared" si="125"/>
        <v>0</v>
      </c>
      <c r="CF44" s="93">
        <f t="shared" si="125"/>
        <v>0</v>
      </c>
      <c r="CG44" s="93">
        <f t="shared" si="125"/>
        <v>5.1645133493381469E-3</v>
      </c>
      <c r="CH44" s="93">
        <f t="shared" si="125"/>
        <v>5.1783830555719168E-3</v>
      </c>
      <c r="CI44" s="93">
        <f t="shared" si="125"/>
        <v>0</v>
      </c>
      <c r="CJ44" s="93">
        <f t="shared" si="125"/>
        <v>0</v>
      </c>
      <c r="CK44" s="93">
        <f t="shared" si="125"/>
        <v>0</v>
      </c>
      <c r="CL44" s="93">
        <f t="shared" si="125"/>
        <v>0</v>
      </c>
      <c r="CM44" s="93">
        <f t="shared" si="125"/>
        <v>2.0284653184783948E-2</v>
      </c>
      <c r="CN44" s="93">
        <f t="shared" si="125"/>
        <v>0</v>
      </c>
      <c r="CO44" s="93">
        <f t="shared" si="125"/>
        <v>0</v>
      </c>
      <c r="CP44" s="93">
        <f t="shared" si="125"/>
        <v>0</v>
      </c>
      <c r="CQ44" s="93">
        <f t="shared" si="125"/>
        <v>0</v>
      </c>
      <c r="CR44" s="93">
        <f t="shared" si="125"/>
        <v>0</v>
      </c>
      <c r="CS44" s="93">
        <f t="shared" si="125"/>
        <v>0</v>
      </c>
      <c r="CT44" s="93">
        <f t="shared" si="125"/>
        <v>1.2126448864408414E-2</v>
      </c>
      <c r="CU44" s="93">
        <f t="shared" si="125"/>
        <v>0</v>
      </c>
      <c r="CV44" s="93">
        <f t="shared" si="125"/>
        <v>0</v>
      </c>
      <c r="CW44" s="93">
        <f t="shared" si="125"/>
        <v>1.1371049533965887E-2</v>
      </c>
      <c r="CX44" s="93">
        <f t="shared" si="125"/>
        <v>0</v>
      </c>
      <c r="CY44" s="93">
        <f t="shared" si="125"/>
        <v>0</v>
      </c>
      <c r="CZ44" s="93">
        <f t="shared" si="125"/>
        <v>0</v>
      </c>
      <c r="DA44" s="93">
        <f t="shared" si="125"/>
        <v>0</v>
      </c>
      <c r="DB44" s="93">
        <f t="shared" si="125"/>
        <v>0</v>
      </c>
      <c r="DC44" s="93">
        <f t="shared" si="125"/>
        <v>4.8860415870205232E-3</v>
      </c>
      <c r="DD44" s="93">
        <f t="shared" si="125"/>
        <v>0</v>
      </c>
      <c r="DE44" s="93">
        <f t="shared" si="125"/>
        <v>0</v>
      </c>
      <c r="DF44" s="93">
        <f t="shared" si="125"/>
        <v>0</v>
      </c>
      <c r="DG44" s="93">
        <f t="shared" si="125"/>
        <v>0</v>
      </c>
      <c r="DH44" s="93">
        <f t="shared" si="125"/>
        <v>0</v>
      </c>
      <c r="DI44" s="93">
        <f t="shared" si="125"/>
        <v>0</v>
      </c>
      <c r="DJ44" s="93">
        <f t="shared" si="125"/>
        <v>0</v>
      </c>
      <c r="DK44" s="93">
        <f t="shared" si="125"/>
        <v>6.2612244060427308E-3</v>
      </c>
      <c r="DL44" s="93">
        <f t="shared" si="125"/>
        <v>0</v>
      </c>
      <c r="DM44" s="93">
        <f t="shared" si="125"/>
        <v>4.2698201409785393E-3</v>
      </c>
      <c r="DN44" s="93">
        <f t="shared" si="125"/>
        <v>0</v>
      </c>
      <c r="DO44" s="93">
        <f t="shared" si="125"/>
        <v>1.6799597376850068E-2</v>
      </c>
      <c r="DP44" s="93">
        <f t="shared" si="125"/>
        <v>0</v>
      </c>
      <c r="DQ44" s="93">
        <f t="shared" si="125"/>
        <v>0</v>
      </c>
      <c r="DR44" s="93">
        <f t="shared" ref="DR44:EB44" si="126">DR43/$E$43</f>
        <v>0</v>
      </c>
      <c r="DS44" s="93">
        <f t="shared" si="126"/>
        <v>0</v>
      </c>
      <c r="DT44" s="93">
        <f t="shared" si="126"/>
        <v>0.13714911418351639</v>
      </c>
      <c r="DU44" s="93">
        <f t="shared" si="126"/>
        <v>0</v>
      </c>
      <c r="DV44" s="93">
        <f t="shared" si="126"/>
        <v>0</v>
      </c>
      <c r="DW44" s="93">
        <f t="shared" si="126"/>
        <v>0</v>
      </c>
      <c r="DX44" s="93">
        <f t="shared" si="126"/>
        <v>4.3111742583959358E-3</v>
      </c>
      <c r="DY44" s="93">
        <f t="shared" si="126"/>
        <v>2.4578930178167851E-2</v>
      </c>
      <c r="DZ44" s="93">
        <f t="shared" si="126"/>
        <v>5.313400782597559E-3</v>
      </c>
      <c r="EA44" s="93">
        <f t="shared" si="126"/>
        <v>0</v>
      </c>
      <c r="EB44" s="93">
        <f t="shared" si="126"/>
        <v>1.6525729612389736E-2</v>
      </c>
      <c r="EC44" s="93">
        <f t="shared" ref="EC44:FC44" si="127">EC43/$E$43</f>
        <v>0</v>
      </c>
      <c r="ED44" s="93">
        <f t="shared" si="127"/>
        <v>4.6069615086741199E-3</v>
      </c>
      <c r="EE44" s="93">
        <f t="shared" si="127"/>
        <v>0</v>
      </c>
      <c r="EF44" s="93">
        <f t="shared" si="127"/>
        <v>0</v>
      </c>
      <c r="EG44" s="93">
        <f t="shared" si="127"/>
        <v>0</v>
      </c>
      <c r="EH44" s="93">
        <f t="shared" si="127"/>
        <v>1.6555551663985972E-2</v>
      </c>
      <c r="EI44" s="93">
        <f t="shared" si="127"/>
        <v>1.3555129520888201E-2</v>
      </c>
      <c r="EJ44" s="93">
        <f t="shared" si="127"/>
        <v>0</v>
      </c>
      <c r="EK44" s="93">
        <f t="shared" si="127"/>
        <v>0</v>
      </c>
      <c r="EL44" s="93">
        <f t="shared" si="127"/>
        <v>7.2607153737486135E-2</v>
      </c>
      <c r="EM44" s="93">
        <f t="shared" si="127"/>
        <v>0</v>
      </c>
      <c r="EN44" s="93">
        <f t="shared" si="127"/>
        <v>6.7471964800317535E-3</v>
      </c>
      <c r="EO44" s="93">
        <f t="shared" si="127"/>
        <v>3.3637883944142556E-2</v>
      </c>
      <c r="EP44" s="93">
        <f t="shared" si="127"/>
        <v>0</v>
      </c>
      <c r="EQ44" s="93">
        <f t="shared" si="127"/>
        <v>0</v>
      </c>
      <c r="ER44" s="93">
        <f t="shared" si="127"/>
        <v>6.9505665184586892E-3</v>
      </c>
      <c r="ES44" s="93">
        <f t="shared" si="127"/>
        <v>0</v>
      </c>
      <c r="ET44" s="93">
        <f t="shared" si="127"/>
        <v>0</v>
      </c>
      <c r="EU44" s="93">
        <f t="shared" si="127"/>
        <v>0</v>
      </c>
      <c r="EV44" s="93">
        <f t="shared" si="127"/>
        <v>0</v>
      </c>
      <c r="EW44" s="93">
        <f t="shared" si="127"/>
        <v>0</v>
      </c>
      <c r="EX44" s="93">
        <f t="shared" si="127"/>
        <v>0</v>
      </c>
      <c r="EY44" s="93">
        <f t="shared" si="127"/>
        <v>0</v>
      </c>
      <c r="EZ44" s="93">
        <f t="shared" si="127"/>
        <v>0</v>
      </c>
      <c r="FA44" s="93">
        <f t="shared" si="127"/>
        <v>0</v>
      </c>
      <c r="FB44" s="93">
        <f t="shared" si="127"/>
        <v>0</v>
      </c>
      <c r="FC44" s="96">
        <f t="shared" si="127"/>
        <v>0</v>
      </c>
    </row>
    <row r="45" spans="1:159" s="50" customFormat="1" ht="15" customHeight="1" x14ac:dyDescent="0.25">
      <c r="A45" s="90"/>
      <c r="B45" s="156"/>
      <c r="C45" s="118" t="s">
        <v>45</v>
      </c>
      <c r="D45" s="47"/>
      <c r="E45" s="99">
        <f t="shared" si="87"/>
        <v>1262.1818181818189</v>
      </c>
      <c r="H45" s="74">
        <f>IF(H39&gt;$B$4, H49*($B$3-$E$46-$E$47), IF(H39&gt;0, $B$4, 0))</f>
        <v>0</v>
      </c>
      <c r="I45" s="72">
        <f>IF(I39&gt;$B$4, I49*($B$3-$E$46-$E$47), IF(I39&gt;0, $B$4, 0))</f>
        <v>5</v>
      </c>
      <c r="J45" s="72">
        <f>IF(J39&gt;$B$4, J49*($B$3-$E$46-$E$47), IF(J39&gt;0, $B$4, 0))</f>
        <v>5</v>
      </c>
      <c r="K45" s="72">
        <f t="shared" ref="K45:AP45" si="128">IF(K39&gt;$B$4, K49*($B$3-$E$46-$E$47), IF(K39&gt;0, $B$4, 0))</f>
        <v>16.689581576131737</v>
      </c>
      <c r="L45" s="72">
        <f t="shared" si="128"/>
        <v>5</v>
      </c>
      <c r="M45" s="72">
        <f t="shared" si="128"/>
        <v>9.3634741437845967</v>
      </c>
      <c r="N45" s="72">
        <f t="shared" si="128"/>
        <v>0</v>
      </c>
      <c r="O45" s="72">
        <f t="shared" si="128"/>
        <v>0</v>
      </c>
      <c r="P45" s="72">
        <f t="shared" si="128"/>
        <v>0</v>
      </c>
      <c r="Q45" s="72">
        <f t="shared" si="128"/>
        <v>78.792975064725951</v>
      </c>
      <c r="R45" s="72">
        <f t="shared" si="128"/>
        <v>0</v>
      </c>
      <c r="S45" s="72">
        <f t="shared" si="128"/>
        <v>0</v>
      </c>
      <c r="T45" s="72">
        <f t="shared" si="128"/>
        <v>0</v>
      </c>
      <c r="U45" s="72">
        <f t="shared" si="128"/>
        <v>0</v>
      </c>
      <c r="V45" s="72">
        <f t="shared" si="128"/>
        <v>33.561068172362354</v>
      </c>
      <c r="W45" s="72">
        <f t="shared" si="128"/>
        <v>17.587671556918373</v>
      </c>
      <c r="X45" s="72">
        <f t="shared" si="128"/>
        <v>13.608722049596734</v>
      </c>
      <c r="Y45" s="72">
        <f t="shared" si="128"/>
        <v>5</v>
      </c>
      <c r="Z45" s="72">
        <f t="shared" si="128"/>
        <v>0</v>
      </c>
      <c r="AA45" s="72">
        <f t="shared" si="128"/>
        <v>0</v>
      </c>
      <c r="AB45" s="72">
        <f t="shared" si="128"/>
        <v>0</v>
      </c>
      <c r="AC45" s="72">
        <f t="shared" si="128"/>
        <v>0</v>
      </c>
      <c r="AD45" s="72">
        <f t="shared" si="128"/>
        <v>5</v>
      </c>
      <c r="AE45" s="72">
        <f t="shared" si="128"/>
        <v>157.20373309758051</v>
      </c>
      <c r="AF45" s="72">
        <f t="shared" si="128"/>
        <v>0</v>
      </c>
      <c r="AG45" s="72">
        <f t="shared" si="128"/>
        <v>0</v>
      </c>
      <c r="AH45" s="72">
        <f t="shared" si="128"/>
        <v>0</v>
      </c>
      <c r="AI45" s="72">
        <f t="shared" si="128"/>
        <v>46.884819744487018</v>
      </c>
      <c r="AJ45" s="72">
        <f t="shared" si="128"/>
        <v>0</v>
      </c>
      <c r="AK45" s="72">
        <f t="shared" si="128"/>
        <v>54.141386854084686</v>
      </c>
      <c r="AL45" s="72">
        <f t="shared" si="128"/>
        <v>0</v>
      </c>
      <c r="AM45" s="72">
        <f t="shared" si="128"/>
        <v>0</v>
      </c>
      <c r="AN45" s="72">
        <f t="shared" si="128"/>
        <v>5.5774418136266561</v>
      </c>
      <c r="AO45" s="72">
        <f t="shared" si="128"/>
        <v>6.0821171271151515</v>
      </c>
      <c r="AP45" s="72">
        <f t="shared" si="128"/>
        <v>0</v>
      </c>
      <c r="AQ45" s="72">
        <f t="shared" ref="AQ45:BW45" si="129">IF(AQ39&gt;$B$4, AQ49*($B$3-$E$46-$E$47), IF(AQ39&gt;0, $B$4, 0))</f>
        <v>7.9267543845580262</v>
      </c>
      <c r="AR45" s="72">
        <f t="shared" si="129"/>
        <v>0</v>
      </c>
      <c r="AS45" s="72">
        <f t="shared" si="129"/>
        <v>5</v>
      </c>
      <c r="AT45" s="72">
        <f t="shared" si="129"/>
        <v>16.0881455098244</v>
      </c>
      <c r="AU45" s="72">
        <f t="shared" si="129"/>
        <v>0</v>
      </c>
      <c r="AV45" s="72">
        <f t="shared" si="129"/>
        <v>0</v>
      </c>
      <c r="AW45" s="72">
        <f t="shared" si="129"/>
        <v>24.146575934295694</v>
      </c>
      <c r="AX45" s="72">
        <f t="shared" si="129"/>
        <v>0</v>
      </c>
      <c r="AY45" s="72">
        <f t="shared" si="129"/>
        <v>8.1135426311374115</v>
      </c>
      <c r="AZ45" s="72">
        <f t="shared" si="129"/>
        <v>10.124537090645708</v>
      </c>
      <c r="BA45" s="72">
        <f t="shared" si="129"/>
        <v>53.939798003271761</v>
      </c>
      <c r="BB45" s="72">
        <f t="shared" si="129"/>
        <v>0</v>
      </c>
      <c r="BC45" s="72">
        <f t="shared" si="129"/>
        <v>5</v>
      </c>
      <c r="BD45" s="72">
        <f t="shared" si="129"/>
        <v>0</v>
      </c>
      <c r="BE45" s="72">
        <f t="shared" si="129"/>
        <v>0</v>
      </c>
      <c r="BF45" s="72">
        <f t="shared" si="129"/>
        <v>5</v>
      </c>
      <c r="BG45" s="72">
        <f t="shared" si="129"/>
        <v>32.703430583979134</v>
      </c>
      <c r="BH45" s="72">
        <f t="shared" si="129"/>
        <v>12.010006887784302</v>
      </c>
      <c r="BI45" s="72">
        <f t="shared" si="129"/>
        <v>5</v>
      </c>
      <c r="BJ45" s="72">
        <f t="shared" si="129"/>
        <v>0</v>
      </c>
      <c r="BK45" s="72">
        <f t="shared" si="129"/>
        <v>18.022991959876236</v>
      </c>
      <c r="BL45" s="72">
        <f t="shared" si="129"/>
        <v>0</v>
      </c>
      <c r="BM45" s="72">
        <f t="shared" si="129"/>
        <v>0</v>
      </c>
      <c r="BN45" s="72">
        <f t="shared" si="129"/>
        <v>0</v>
      </c>
      <c r="BO45" s="72">
        <f t="shared" si="129"/>
        <v>7.3707154878391687</v>
      </c>
      <c r="BP45" s="72">
        <f t="shared" si="129"/>
        <v>0</v>
      </c>
      <c r="BQ45" s="72">
        <f t="shared" si="129"/>
        <v>0</v>
      </c>
      <c r="BR45" s="72">
        <f t="shared" si="129"/>
        <v>0</v>
      </c>
      <c r="BS45" s="72">
        <f t="shared" si="129"/>
        <v>0</v>
      </c>
      <c r="BT45" s="72">
        <f t="shared" si="129"/>
        <v>5</v>
      </c>
      <c r="BU45" s="72">
        <f t="shared" si="129"/>
        <v>0</v>
      </c>
      <c r="BV45" s="72">
        <f t="shared" si="129"/>
        <v>0</v>
      </c>
      <c r="BW45" s="72">
        <f t="shared" si="129"/>
        <v>0</v>
      </c>
      <c r="BX45" s="72">
        <f>IF(BX39&gt;$B$4, BX49*($B$3-$E$46-$E$47), IF(BX39&gt;0, $B$4, 0))</f>
        <v>13.815999809689847</v>
      </c>
      <c r="BY45" s="72">
        <f>IF(BY39&gt;$B$4, BY49*($B$3-$E$46-$E$47), IF(BY39&gt;0, $B$4, 0))</f>
        <v>0</v>
      </c>
      <c r="BZ45" s="72">
        <f>IF(BZ39&gt;$B$4, BZ49*($B$3-$E$46-$E$47), IF(BZ39&gt;0, $B$4, 0))</f>
        <v>0</v>
      </c>
      <c r="CA45" s="72">
        <f t="shared" ref="CA45:DQ45" si="130">IF(CA39&gt;$B$4, CA49*($B$3-$E$46-$E$47), IF(CA39&gt;0, $B$4, 0))</f>
        <v>0</v>
      </c>
      <c r="CB45" s="72">
        <f t="shared" si="130"/>
        <v>0</v>
      </c>
      <c r="CC45" s="72">
        <f t="shared" si="130"/>
        <v>5</v>
      </c>
      <c r="CD45" s="72">
        <f t="shared" si="130"/>
        <v>0</v>
      </c>
      <c r="CE45" s="72">
        <f t="shared" si="130"/>
        <v>0</v>
      </c>
      <c r="CF45" s="72">
        <f t="shared" si="130"/>
        <v>5</v>
      </c>
      <c r="CG45" s="72">
        <f t="shared" si="130"/>
        <v>5.8213455471312443</v>
      </c>
      <c r="CH45" s="72">
        <f t="shared" si="130"/>
        <v>5.8369792278214732</v>
      </c>
      <c r="CI45" s="72">
        <f t="shared" si="130"/>
        <v>5</v>
      </c>
      <c r="CJ45" s="72">
        <f t="shared" si="130"/>
        <v>0</v>
      </c>
      <c r="CK45" s="72">
        <f t="shared" si="130"/>
        <v>5</v>
      </c>
      <c r="CL45" s="72">
        <f t="shared" si="130"/>
        <v>0</v>
      </c>
      <c r="CM45" s="72">
        <f t="shared" si="130"/>
        <v>22.86449225801238</v>
      </c>
      <c r="CN45" s="72">
        <f t="shared" si="130"/>
        <v>0</v>
      </c>
      <c r="CO45" s="72">
        <f t="shared" si="130"/>
        <v>0</v>
      </c>
      <c r="CP45" s="72">
        <f t="shared" si="130"/>
        <v>0</v>
      </c>
      <c r="CQ45" s="72">
        <f t="shared" si="130"/>
        <v>0</v>
      </c>
      <c r="CR45" s="72">
        <f t="shared" si="130"/>
        <v>0</v>
      </c>
      <c r="CS45" s="72">
        <f t="shared" si="130"/>
        <v>0</v>
      </c>
      <c r="CT45" s="72">
        <f t="shared" si="130"/>
        <v>13.668712679072721</v>
      </c>
      <c r="CU45" s="72">
        <f t="shared" si="130"/>
        <v>0</v>
      </c>
      <c r="CV45" s="72">
        <f t="shared" si="130"/>
        <v>0</v>
      </c>
      <c r="CW45" s="72">
        <f t="shared" si="130"/>
        <v>12.817240288331185</v>
      </c>
      <c r="CX45" s="72">
        <f t="shared" si="130"/>
        <v>0</v>
      </c>
      <c r="CY45" s="72">
        <f t="shared" si="130"/>
        <v>5</v>
      </c>
      <c r="CZ45" s="72">
        <f t="shared" si="130"/>
        <v>0</v>
      </c>
      <c r="DA45" s="72">
        <f t="shared" si="130"/>
        <v>0</v>
      </c>
      <c r="DB45" s="72">
        <f t="shared" si="130"/>
        <v>0</v>
      </c>
      <c r="DC45" s="72">
        <f t="shared" si="130"/>
        <v>5.5074572397697699</v>
      </c>
      <c r="DD45" s="72">
        <f t="shared" si="130"/>
        <v>0</v>
      </c>
      <c r="DE45" s="72">
        <f t="shared" si="130"/>
        <v>0</v>
      </c>
      <c r="DF45" s="72">
        <f t="shared" si="130"/>
        <v>0</v>
      </c>
      <c r="DG45" s="72">
        <f t="shared" si="130"/>
        <v>0</v>
      </c>
      <c r="DH45" s="72">
        <f t="shared" si="130"/>
        <v>0</v>
      </c>
      <c r="DI45" s="72">
        <f t="shared" si="130"/>
        <v>0</v>
      </c>
      <c r="DJ45" s="72">
        <f t="shared" si="130"/>
        <v>0</v>
      </c>
      <c r="DK45" s="72">
        <f t="shared" si="130"/>
        <v>7.0575383100476206</v>
      </c>
      <c r="DL45" s="72">
        <f t="shared" si="130"/>
        <v>0</v>
      </c>
      <c r="DM45" s="72">
        <f t="shared" si="130"/>
        <v>4.8128636298175378</v>
      </c>
      <c r="DN45" s="72">
        <f t="shared" si="130"/>
        <v>5</v>
      </c>
      <c r="DO45" s="72">
        <f t="shared" si="130"/>
        <v>18.936200715960364</v>
      </c>
      <c r="DP45" s="72">
        <f t="shared" si="130"/>
        <v>0</v>
      </c>
      <c r="DQ45" s="72">
        <f t="shared" si="130"/>
        <v>5</v>
      </c>
      <c r="DR45" s="72">
        <f t="shared" ref="DR45:EB45" si="131">IF(DR39&gt;$B$4, DR49*($B$3-$E$46-$E$47), IF(DR39&gt;0, $B$4, 0))</f>
        <v>0</v>
      </c>
      <c r="DS45" s="72">
        <f t="shared" si="131"/>
        <v>0</v>
      </c>
      <c r="DT45" s="72">
        <f t="shared" si="131"/>
        <v>154.59198788740179</v>
      </c>
      <c r="DU45" s="72">
        <f t="shared" si="131"/>
        <v>0</v>
      </c>
      <c r="DV45" s="72">
        <f t="shared" si="131"/>
        <v>0</v>
      </c>
      <c r="DW45" s="72">
        <f t="shared" si="131"/>
        <v>5</v>
      </c>
      <c r="DX45" s="72">
        <f t="shared" si="131"/>
        <v>4.8594772390773828</v>
      </c>
      <c r="DY45" s="72">
        <f t="shared" si="131"/>
        <v>27.7049232071912</v>
      </c>
      <c r="DZ45" s="72">
        <f t="shared" si="131"/>
        <v>5.9891687548570127</v>
      </c>
      <c r="EA45" s="72">
        <f t="shared" si="131"/>
        <v>5</v>
      </c>
      <c r="EB45" s="72">
        <f t="shared" si="131"/>
        <v>18.627501951274578</v>
      </c>
      <c r="EC45" s="72">
        <f>IF(EC39&gt;$B$4, EC49*($B$3-$E$46-$E$47), IF(EC39&gt;0, $B$4, 0))</f>
        <v>0</v>
      </c>
      <c r="ED45" s="72">
        <f>IF(ED39&gt;$B$4, ED49*($B$3-$E$46-$E$47), IF(ED39&gt;0, $B$4, 0))</f>
        <v>5.1928832496409472</v>
      </c>
      <c r="EE45" s="72">
        <f t="shared" ref="EE45:EL45" si="132">IF(EE39&gt;$B$4, EE49*($B$3-$E$46-$E$47), IF(EE39&gt;0, $B$4, 0))</f>
        <v>5</v>
      </c>
      <c r="EF45" s="72">
        <f t="shared" si="132"/>
        <v>0</v>
      </c>
      <c r="EG45" s="72">
        <f t="shared" si="132"/>
        <v>0</v>
      </c>
      <c r="EH45" s="72">
        <f t="shared" si="132"/>
        <v>18.661116825614734</v>
      </c>
      <c r="EI45" s="72">
        <f t="shared" si="132"/>
        <v>15.279095539044802</v>
      </c>
      <c r="EJ45" s="72">
        <f t="shared" si="132"/>
        <v>5</v>
      </c>
      <c r="EK45" s="72">
        <f t="shared" si="132"/>
        <v>5</v>
      </c>
      <c r="EL45" s="72">
        <f t="shared" si="132"/>
        <v>81.841463562826419</v>
      </c>
      <c r="EM45" s="72">
        <f t="shared" ref="EM45:FC45" si="133">IF(EM39&gt;$B$4, EM49*($B$3-$E$46-$E$47), IF(EM39&gt;0, $B$4, 0))</f>
        <v>0</v>
      </c>
      <c r="EN45" s="72">
        <f t="shared" si="133"/>
        <v>7.6053171959921562</v>
      </c>
      <c r="EO45" s="72">
        <f t="shared" si="133"/>
        <v>37.916011183947596</v>
      </c>
      <c r="EP45" s="72">
        <f t="shared" si="133"/>
        <v>0</v>
      </c>
      <c r="EQ45" s="72">
        <f t="shared" si="133"/>
        <v>0</v>
      </c>
      <c r="ER45" s="72">
        <f t="shared" si="133"/>
        <v>7.8345522056699357</v>
      </c>
      <c r="ES45" s="72">
        <f t="shared" si="133"/>
        <v>5</v>
      </c>
      <c r="ET45" s="72">
        <f t="shared" si="133"/>
        <v>5</v>
      </c>
      <c r="EU45" s="72">
        <f t="shared" si="133"/>
        <v>0</v>
      </c>
      <c r="EV45" s="72">
        <f t="shared" si="133"/>
        <v>0</v>
      </c>
      <c r="EW45" s="72">
        <f t="shared" si="133"/>
        <v>5</v>
      </c>
      <c r="EX45" s="72">
        <f t="shared" si="133"/>
        <v>0</v>
      </c>
      <c r="EY45" s="72">
        <f t="shared" si="133"/>
        <v>0</v>
      </c>
      <c r="EZ45" s="72">
        <f t="shared" si="133"/>
        <v>5</v>
      </c>
      <c r="FA45" s="72">
        <f t="shared" si="133"/>
        <v>0</v>
      </c>
      <c r="FB45" s="72">
        <f t="shared" si="133"/>
        <v>5</v>
      </c>
      <c r="FC45" s="73">
        <f t="shared" si="133"/>
        <v>0</v>
      </c>
    </row>
    <row r="46" spans="1:159" s="50" customFormat="1" ht="15" customHeight="1" x14ac:dyDescent="0.25">
      <c r="A46" s="90"/>
      <c r="B46" s="156"/>
      <c r="C46" s="116" t="s">
        <v>43</v>
      </c>
      <c r="D46" s="47"/>
      <c r="E46" s="99">
        <f t="shared" si="87"/>
        <v>73.467375941306955</v>
      </c>
      <c r="H46" s="74">
        <f>IF(H39&lt;=$B$4,H39,0)</f>
        <v>0</v>
      </c>
      <c r="I46" s="72">
        <f t="shared" ref="I46:BS46" si="134">IF(I39&lt;=$B$4,I39,0)</f>
        <v>4.1123177622625455</v>
      </c>
      <c r="J46" s="72">
        <f t="shared" si="134"/>
        <v>4.7504209481402837</v>
      </c>
      <c r="K46" s="72">
        <f t="shared" si="134"/>
        <v>0</v>
      </c>
      <c r="L46" s="72">
        <f t="shared" si="134"/>
        <v>3.0943393271537154</v>
      </c>
      <c r="M46" s="72">
        <f t="shared" si="134"/>
        <v>0</v>
      </c>
      <c r="N46" s="72">
        <f t="shared" si="134"/>
        <v>0</v>
      </c>
      <c r="O46" s="72">
        <f t="shared" si="134"/>
        <v>0</v>
      </c>
      <c r="P46" s="72">
        <f t="shared" si="134"/>
        <v>0</v>
      </c>
      <c r="Q46" s="72">
        <f t="shared" si="134"/>
        <v>0</v>
      </c>
      <c r="R46" s="72">
        <f t="shared" si="134"/>
        <v>0</v>
      </c>
      <c r="S46" s="72">
        <f t="shared" si="134"/>
        <v>0</v>
      </c>
      <c r="T46" s="72">
        <f t="shared" si="134"/>
        <v>0</v>
      </c>
      <c r="U46" s="72">
        <f t="shared" si="134"/>
        <v>0</v>
      </c>
      <c r="V46" s="72">
        <f t="shared" si="134"/>
        <v>0</v>
      </c>
      <c r="W46" s="72">
        <f t="shared" si="134"/>
        <v>0</v>
      </c>
      <c r="X46" s="72">
        <f t="shared" si="134"/>
        <v>0</v>
      </c>
      <c r="Y46" s="72">
        <f t="shared" si="134"/>
        <v>2.9195066276004549</v>
      </c>
      <c r="Z46" s="72">
        <f t="shared" si="134"/>
        <v>0</v>
      </c>
      <c r="AA46" s="72">
        <f t="shared" si="134"/>
        <v>0</v>
      </c>
      <c r="AB46" s="72">
        <f t="shared" si="134"/>
        <v>0</v>
      </c>
      <c r="AC46" s="72">
        <f t="shared" si="134"/>
        <v>0</v>
      </c>
      <c r="AD46" s="72">
        <f t="shared" si="134"/>
        <v>7.0097509963975846E-2</v>
      </c>
      <c r="AE46" s="72">
        <f t="shared" si="134"/>
        <v>0</v>
      </c>
      <c r="AF46" s="72">
        <f t="shared" si="134"/>
        <v>0</v>
      </c>
      <c r="AG46" s="72">
        <f t="shared" si="134"/>
        <v>0</v>
      </c>
      <c r="AH46" s="72">
        <f t="shared" si="134"/>
        <v>0</v>
      </c>
      <c r="AI46" s="72">
        <f t="shared" si="134"/>
        <v>0</v>
      </c>
      <c r="AJ46" s="72">
        <f t="shared" si="134"/>
        <v>0</v>
      </c>
      <c r="AK46" s="72">
        <f t="shared" si="134"/>
        <v>0</v>
      </c>
      <c r="AL46" s="72">
        <f t="shared" si="134"/>
        <v>0</v>
      </c>
      <c r="AM46" s="72">
        <f t="shared" si="134"/>
        <v>0</v>
      </c>
      <c r="AN46" s="72">
        <f t="shared" si="134"/>
        <v>0</v>
      </c>
      <c r="AO46" s="72">
        <f t="shared" si="134"/>
        <v>0</v>
      </c>
      <c r="AP46" s="72">
        <f t="shared" si="134"/>
        <v>0</v>
      </c>
      <c r="AQ46" s="72">
        <f t="shared" si="134"/>
        <v>0</v>
      </c>
      <c r="AR46" s="72">
        <f t="shared" si="134"/>
        <v>0</v>
      </c>
      <c r="AS46" s="72">
        <f t="shared" si="134"/>
        <v>1.0193815820028362</v>
      </c>
      <c r="AT46" s="72">
        <f t="shared" si="134"/>
        <v>0</v>
      </c>
      <c r="AU46" s="72">
        <f t="shared" si="134"/>
        <v>0</v>
      </c>
      <c r="AV46" s="72">
        <f t="shared" si="134"/>
        <v>0</v>
      </c>
      <c r="AW46" s="72">
        <f t="shared" si="134"/>
        <v>0</v>
      </c>
      <c r="AX46" s="72">
        <f t="shared" si="134"/>
        <v>0</v>
      </c>
      <c r="AY46" s="72">
        <f t="shared" si="134"/>
        <v>0</v>
      </c>
      <c r="AZ46" s="72">
        <f t="shared" si="134"/>
        <v>0</v>
      </c>
      <c r="BA46" s="72">
        <f t="shared" si="134"/>
        <v>0</v>
      </c>
      <c r="BB46" s="72">
        <f t="shared" si="134"/>
        <v>0</v>
      </c>
      <c r="BC46" s="72">
        <f t="shared" si="134"/>
        <v>3.8118186259168199</v>
      </c>
      <c r="BD46" s="72">
        <f t="shared" si="134"/>
        <v>0</v>
      </c>
      <c r="BE46" s="72">
        <f t="shared" si="134"/>
        <v>0</v>
      </c>
      <c r="BF46" s="72">
        <f t="shared" si="134"/>
        <v>2.9737056105987429</v>
      </c>
      <c r="BG46" s="72">
        <f t="shared" si="134"/>
        <v>0</v>
      </c>
      <c r="BH46" s="72">
        <f t="shared" si="134"/>
        <v>0</v>
      </c>
      <c r="BI46" s="72">
        <f t="shared" si="134"/>
        <v>3.003319723326503</v>
      </c>
      <c r="BJ46" s="72">
        <f t="shared" si="134"/>
        <v>0</v>
      </c>
      <c r="BK46" s="72">
        <f t="shared" si="134"/>
        <v>0</v>
      </c>
      <c r="BL46" s="72">
        <f t="shared" si="134"/>
        <v>0</v>
      </c>
      <c r="BM46" s="72">
        <f t="shared" si="134"/>
        <v>0</v>
      </c>
      <c r="BN46" s="72">
        <f t="shared" si="134"/>
        <v>0</v>
      </c>
      <c r="BO46" s="72">
        <f t="shared" si="134"/>
        <v>0</v>
      </c>
      <c r="BP46" s="72">
        <f t="shared" si="134"/>
        <v>0</v>
      </c>
      <c r="BQ46" s="72">
        <f t="shared" si="134"/>
        <v>0</v>
      </c>
      <c r="BR46" s="72">
        <f t="shared" si="134"/>
        <v>0</v>
      </c>
      <c r="BS46" s="72">
        <f t="shared" si="134"/>
        <v>0</v>
      </c>
      <c r="BT46" s="72">
        <f t="shared" ref="BT46:EB46" si="135">IF(BT39&lt;=$B$4,BT39,0)</f>
        <v>2.5710953676154973</v>
      </c>
      <c r="BU46" s="72">
        <f t="shared" si="135"/>
        <v>0</v>
      </c>
      <c r="BV46" s="72">
        <f t="shared" si="135"/>
        <v>0</v>
      </c>
      <c r="BW46" s="72">
        <f t="shared" si="135"/>
        <v>0</v>
      </c>
      <c r="BX46" s="72">
        <f t="shared" si="135"/>
        <v>0</v>
      </c>
      <c r="BY46" s="72">
        <f t="shared" si="135"/>
        <v>0</v>
      </c>
      <c r="BZ46" s="72">
        <f t="shared" si="135"/>
        <v>0</v>
      </c>
      <c r="CA46" s="72">
        <f t="shared" si="135"/>
        <v>0</v>
      </c>
      <c r="CB46" s="72">
        <f t="shared" si="135"/>
        <v>0</v>
      </c>
      <c r="CC46" s="72">
        <f t="shared" si="135"/>
        <v>1.5436431081426973</v>
      </c>
      <c r="CD46" s="72">
        <f t="shared" si="135"/>
        <v>0</v>
      </c>
      <c r="CE46" s="72">
        <f t="shared" si="135"/>
        <v>0</v>
      </c>
      <c r="CF46" s="72">
        <f t="shared" si="135"/>
        <v>3.2844673143438343</v>
      </c>
      <c r="CG46" s="72">
        <f t="shared" si="135"/>
        <v>0</v>
      </c>
      <c r="CH46" s="72">
        <f t="shared" si="135"/>
        <v>0</v>
      </c>
      <c r="CI46" s="72">
        <f t="shared" si="135"/>
        <v>4.5405168590096947</v>
      </c>
      <c r="CJ46" s="72">
        <f t="shared" si="135"/>
        <v>0</v>
      </c>
      <c r="CK46" s="72">
        <f t="shared" si="135"/>
        <v>1.1962698327231169</v>
      </c>
      <c r="CL46" s="72">
        <f t="shared" si="135"/>
        <v>0</v>
      </c>
      <c r="CM46" s="72">
        <f t="shared" si="135"/>
        <v>0</v>
      </c>
      <c r="CN46" s="72">
        <f t="shared" si="135"/>
        <v>0</v>
      </c>
      <c r="CO46" s="72">
        <f t="shared" si="135"/>
        <v>0</v>
      </c>
      <c r="CP46" s="72">
        <f t="shared" si="135"/>
        <v>0</v>
      </c>
      <c r="CQ46" s="72">
        <f t="shared" si="135"/>
        <v>0</v>
      </c>
      <c r="CR46" s="72">
        <f t="shared" si="135"/>
        <v>0</v>
      </c>
      <c r="CS46" s="72">
        <f t="shared" si="135"/>
        <v>0</v>
      </c>
      <c r="CT46" s="72">
        <f t="shared" si="135"/>
        <v>0</v>
      </c>
      <c r="CU46" s="72">
        <f t="shared" si="135"/>
        <v>0</v>
      </c>
      <c r="CV46" s="72">
        <f t="shared" si="135"/>
        <v>0</v>
      </c>
      <c r="CW46" s="72">
        <f t="shared" si="135"/>
        <v>0</v>
      </c>
      <c r="CX46" s="72">
        <f t="shared" si="135"/>
        <v>0</v>
      </c>
      <c r="CY46" s="72">
        <f t="shared" si="135"/>
        <v>4.6781929540164313</v>
      </c>
      <c r="CZ46" s="72">
        <f t="shared" si="135"/>
        <v>0</v>
      </c>
      <c r="DA46" s="72">
        <f t="shared" si="135"/>
        <v>0</v>
      </c>
      <c r="DB46" s="72">
        <f t="shared" si="135"/>
        <v>0</v>
      </c>
      <c r="DC46" s="72">
        <f t="shared" si="135"/>
        <v>0</v>
      </c>
      <c r="DD46" s="72">
        <f t="shared" si="135"/>
        <v>0</v>
      </c>
      <c r="DE46" s="72">
        <f t="shared" si="135"/>
        <v>0</v>
      </c>
      <c r="DF46" s="72">
        <f t="shared" si="135"/>
        <v>0</v>
      </c>
      <c r="DG46" s="72">
        <f t="shared" si="135"/>
        <v>0</v>
      </c>
      <c r="DH46" s="72">
        <f t="shared" si="135"/>
        <v>0</v>
      </c>
      <c r="DI46" s="72">
        <f t="shared" si="135"/>
        <v>0</v>
      </c>
      <c r="DJ46" s="72">
        <f t="shared" si="135"/>
        <v>0</v>
      </c>
      <c r="DK46" s="72">
        <f t="shared" si="135"/>
        <v>0</v>
      </c>
      <c r="DL46" s="72">
        <f t="shared" si="135"/>
        <v>0</v>
      </c>
      <c r="DM46" s="72">
        <f t="shared" si="135"/>
        <v>0</v>
      </c>
      <c r="DN46" s="72">
        <f t="shared" si="135"/>
        <v>3.5293235179092042</v>
      </c>
      <c r="DO46" s="72">
        <f t="shared" si="135"/>
        <v>0</v>
      </c>
      <c r="DP46" s="72">
        <f t="shared" si="135"/>
        <v>0</v>
      </c>
      <c r="DQ46" s="72">
        <f t="shared" si="135"/>
        <v>4.4532708904691409</v>
      </c>
      <c r="DR46" s="72">
        <f t="shared" si="135"/>
        <v>0</v>
      </c>
      <c r="DS46" s="72">
        <f t="shared" si="135"/>
        <v>0</v>
      </c>
      <c r="DT46" s="72">
        <f t="shared" si="135"/>
        <v>0</v>
      </c>
      <c r="DU46" s="72">
        <f t="shared" si="135"/>
        <v>0</v>
      </c>
      <c r="DV46" s="72">
        <f t="shared" si="135"/>
        <v>0</v>
      </c>
      <c r="DW46" s="72">
        <f t="shared" si="135"/>
        <v>3.7028005193755225</v>
      </c>
      <c r="DX46" s="72">
        <f t="shared" si="135"/>
        <v>0</v>
      </c>
      <c r="DY46" s="72">
        <f t="shared" si="135"/>
        <v>0</v>
      </c>
      <c r="DZ46" s="72">
        <f t="shared" si="135"/>
        <v>0</v>
      </c>
      <c r="EA46" s="72">
        <f t="shared" si="135"/>
        <v>2.9984690688559885</v>
      </c>
      <c r="EB46" s="72">
        <f t="shared" si="135"/>
        <v>0</v>
      </c>
      <c r="EC46" s="72">
        <f t="shared" ref="EC46:FC46" si="136">IF(EC39&lt;=$B$4,EC39,0)</f>
        <v>0</v>
      </c>
      <c r="ED46" s="72">
        <f t="shared" si="136"/>
        <v>0</v>
      </c>
      <c r="EE46" s="72">
        <f t="shared" si="136"/>
        <v>2.2378813219267037</v>
      </c>
      <c r="EF46" s="72">
        <f t="shared" si="136"/>
        <v>0</v>
      </c>
      <c r="EG46" s="72">
        <f t="shared" si="136"/>
        <v>0</v>
      </c>
      <c r="EH46" s="72">
        <f t="shared" si="136"/>
        <v>0</v>
      </c>
      <c r="EI46" s="72">
        <f t="shared" si="136"/>
        <v>0</v>
      </c>
      <c r="EJ46" s="72">
        <f t="shared" si="136"/>
        <v>0.79123926224517593</v>
      </c>
      <c r="EK46" s="72">
        <f t="shared" si="136"/>
        <v>0.34845886312088076</v>
      </c>
      <c r="EL46" s="72">
        <f t="shared" si="136"/>
        <v>0</v>
      </c>
      <c r="EM46" s="72">
        <f t="shared" si="136"/>
        <v>0</v>
      </c>
      <c r="EN46" s="72">
        <f t="shared" si="136"/>
        <v>0</v>
      </c>
      <c r="EO46" s="72">
        <f t="shared" si="136"/>
        <v>0</v>
      </c>
      <c r="EP46" s="72">
        <f t="shared" si="136"/>
        <v>0</v>
      </c>
      <c r="EQ46" s="72">
        <f t="shared" si="136"/>
        <v>0</v>
      </c>
      <c r="ER46" s="72">
        <f t="shared" si="136"/>
        <v>0</v>
      </c>
      <c r="ES46" s="72">
        <f t="shared" si="136"/>
        <v>3.5410386537118019</v>
      </c>
      <c r="ET46" s="72">
        <f t="shared" si="136"/>
        <v>0.44350898788389953</v>
      </c>
      <c r="EU46" s="72">
        <f t="shared" si="136"/>
        <v>0</v>
      </c>
      <c r="EV46" s="72">
        <f t="shared" si="136"/>
        <v>0</v>
      </c>
      <c r="EW46" s="72">
        <f t="shared" si="136"/>
        <v>4.9870380624176391</v>
      </c>
      <c r="EX46" s="72">
        <f t="shared" si="136"/>
        <v>0</v>
      </c>
      <c r="EY46" s="72">
        <f t="shared" si="136"/>
        <v>0</v>
      </c>
      <c r="EZ46" s="72">
        <f t="shared" si="136"/>
        <v>0.84002141997385271</v>
      </c>
      <c r="FA46" s="72">
        <f t="shared" si="136"/>
        <v>0</v>
      </c>
      <c r="FB46" s="72">
        <f t="shared" si="136"/>
        <v>2.0252322205999835</v>
      </c>
      <c r="FC46" s="73">
        <f t="shared" si="136"/>
        <v>0</v>
      </c>
    </row>
    <row r="47" spans="1:159" s="50" customFormat="1" ht="15" customHeight="1" x14ac:dyDescent="0.25">
      <c r="A47" s="90"/>
      <c r="B47" s="156"/>
      <c r="C47" s="116" t="s">
        <v>46</v>
      </c>
      <c r="D47" s="47"/>
      <c r="E47" s="99">
        <f t="shared" si="87"/>
        <v>61.532624058693052</v>
      </c>
      <c r="H47" s="74">
        <f>IF(H39&gt;0,MAX($B$4-H39, 0), 0)</f>
        <v>0</v>
      </c>
      <c r="I47" s="72">
        <f t="shared" ref="I47:BS47" si="137">IF(I39&gt;0,MAX($B$4-I39, 0), 0)</f>
        <v>0.88768223773745447</v>
      </c>
      <c r="J47" s="72">
        <f t="shared" si="137"/>
        <v>0.24957905185971629</v>
      </c>
      <c r="K47" s="72">
        <f t="shared" si="137"/>
        <v>0</v>
      </c>
      <c r="L47" s="72">
        <f t="shared" si="137"/>
        <v>1.9056606728462846</v>
      </c>
      <c r="M47" s="72">
        <f t="shared" si="137"/>
        <v>0</v>
      </c>
      <c r="N47" s="72">
        <f t="shared" si="137"/>
        <v>0</v>
      </c>
      <c r="O47" s="72">
        <f t="shared" si="137"/>
        <v>0</v>
      </c>
      <c r="P47" s="72">
        <f t="shared" si="137"/>
        <v>0</v>
      </c>
      <c r="Q47" s="72">
        <f t="shared" si="137"/>
        <v>0</v>
      </c>
      <c r="R47" s="72">
        <f t="shared" si="137"/>
        <v>0</v>
      </c>
      <c r="S47" s="72">
        <f t="shared" si="137"/>
        <v>0</v>
      </c>
      <c r="T47" s="72">
        <f t="shared" si="137"/>
        <v>0</v>
      </c>
      <c r="U47" s="72">
        <f t="shared" si="137"/>
        <v>0</v>
      </c>
      <c r="V47" s="72">
        <f t="shared" si="137"/>
        <v>0</v>
      </c>
      <c r="W47" s="72">
        <f t="shared" si="137"/>
        <v>0</v>
      </c>
      <c r="X47" s="72">
        <f t="shared" si="137"/>
        <v>0</v>
      </c>
      <c r="Y47" s="72">
        <f t="shared" si="137"/>
        <v>2.0804933723995451</v>
      </c>
      <c r="Z47" s="72">
        <f t="shared" si="137"/>
        <v>0</v>
      </c>
      <c r="AA47" s="72">
        <f t="shared" si="137"/>
        <v>0</v>
      </c>
      <c r="AB47" s="72">
        <f t="shared" si="137"/>
        <v>0</v>
      </c>
      <c r="AC47" s="72">
        <f t="shared" si="137"/>
        <v>0</v>
      </c>
      <c r="AD47" s="72">
        <f t="shared" si="137"/>
        <v>4.9299024900360244</v>
      </c>
      <c r="AE47" s="72">
        <f t="shared" si="137"/>
        <v>0</v>
      </c>
      <c r="AF47" s="72">
        <f t="shared" si="137"/>
        <v>0</v>
      </c>
      <c r="AG47" s="72">
        <f t="shared" si="137"/>
        <v>0</v>
      </c>
      <c r="AH47" s="72">
        <f t="shared" si="137"/>
        <v>0</v>
      </c>
      <c r="AI47" s="72">
        <f t="shared" si="137"/>
        <v>0</v>
      </c>
      <c r="AJ47" s="72">
        <f t="shared" si="137"/>
        <v>0</v>
      </c>
      <c r="AK47" s="72">
        <f t="shared" si="137"/>
        <v>0</v>
      </c>
      <c r="AL47" s="72">
        <f t="shared" si="137"/>
        <v>0</v>
      </c>
      <c r="AM47" s="72">
        <f t="shared" si="137"/>
        <v>0</v>
      </c>
      <c r="AN47" s="72">
        <f t="shared" si="137"/>
        <v>0</v>
      </c>
      <c r="AO47" s="72">
        <f t="shared" si="137"/>
        <v>0</v>
      </c>
      <c r="AP47" s="72">
        <f t="shared" si="137"/>
        <v>0</v>
      </c>
      <c r="AQ47" s="72">
        <f t="shared" si="137"/>
        <v>0</v>
      </c>
      <c r="AR47" s="72">
        <f t="shared" si="137"/>
        <v>0</v>
      </c>
      <c r="AS47" s="72">
        <f t="shared" si="137"/>
        <v>3.9806184179971638</v>
      </c>
      <c r="AT47" s="72">
        <f t="shared" si="137"/>
        <v>0</v>
      </c>
      <c r="AU47" s="72">
        <f t="shared" si="137"/>
        <v>0</v>
      </c>
      <c r="AV47" s="72">
        <f t="shared" si="137"/>
        <v>0</v>
      </c>
      <c r="AW47" s="72">
        <f t="shared" si="137"/>
        <v>0</v>
      </c>
      <c r="AX47" s="72">
        <f t="shared" si="137"/>
        <v>0</v>
      </c>
      <c r="AY47" s="72">
        <f t="shared" si="137"/>
        <v>0</v>
      </c>
      <c r="AZ47" s="72">
        <f t="shared" si="137"/>
        <v>0</v>
      </c>
      <c r="BA47" s="72">
        <f t="shared" si="137"/>
        <v>0</v>
      </c>
      <c r="BB47" s="72">
        <f t="shared" si="137"/>
        <v>0</v>
      </c>
      <c r="BC47" s="72">
        <f t="shared" si="137"/>
        <v>1.1881813740831801</v>
      </c>
      <c r="BD47" s="72">
        <f t="shared" si="137"/>
        <v>0</v>
      </c>
      <c r="BE47" s="72">
        <f t="shared" si="137"/>
        <v>0</v>
      </c>
      <c r="BF47" s="72">
        <f t="shared" si="137"/>
        <v>2.0262943894012571</v>
      </c>
      <c r="BG47" s="72">
        <f t="shared" si="137"/>
        <v>0</v>
      </c>
      <c r="BH47" s="72">
        <f t="shared" si="137"/>
        <v>0</v>
      </c>
      <c r="BI47" s="72">
        <f t="shared" si="137"/>
        <v>1.996680276673497</v>
      </c>
      <c r="BJ47" s="72">
        <f t="shared" si="137"/>
        <v>0</v>
      </c>
      <c r="BK47" s="72">
        <f t="shared" si="137"/>
        <v>0</v>
      </c>
      <c r="BL47" s="72">
        <f t="shared" si="137"/>
        <v>0</v>
      </c>
      <c r="BM47" s="72">
        <f t="shared" si="137"/>
        <v>0</v>
      </c>
      <c r="BN47" s="72">
        <f t="shared" si="137"/>
        <v>0</v>
      </c>
      <c r="BO47" s="72">
        <f t="shared" si="137"/>
        <v>0</v>
      </c>
      <c r="BP47" s="72">
        <f t="shared" si="137"/>
        <v>0</v>
      </c>
      <c r="BQ47" s="72">
        <f t="shared" si="137"/>
        <v>0</v>
      </c>
      <c r="BR47" s="72">
        <f t="shared" si="137"/>
        <v>0</v>
      </c>
      <c r="BS47" s="72">
        <f t="shared" si="137"/>
        <v>0</v>
      </c>
      <c r="BT47" s="72">
        <f t="shared" ref="BT47:EB47" si="138">IF(BT39&gt;0,MAX($B$4-BT39, 0), 0)</f>
        <v>2.4289046323845027</v>
      </c>
      <c r="BU47" s="72">
        <f t="shared" si="138"/>
        <v>0</v>
      </c>
      <c r="BV47" s="72">
        <f t="shared" si="138"/>
        <v>0</v>
      </c>
      <c r="BW47" s="72">
        <f t="shared" si="138"/>
        <v>0</v>
      </c>
      <c r="BX47" s="72">
        <f t="shared" si="138"/>
        <v>0</v>
      </c>
      <c r="BY47" s="72">
        <f t="shared" si="138"/>
        <v>0</v>
      </c>
      <c r="BZ47" s="72">
        <f t="shared" si="138"/>
        <v>0</v>
      </c>
      <c r="CA47" s="72">
        <f t="shared" si="138"/>
        <v>0</v>
      </c>
      <c r="CB47" s="72">
        <f t="shared" si="138"/>
        <v>0</v>
      </c>
      <c r="CC47" s="72">
        <f t="shared" si="138"/>
        <v>3.4563568918573027</v>
      </c>
      <c r="CD47" s="72">
        <f t="shared" si="138"/>
        <v>0</v>
      </c>
      <c r="CE47" s="72">
        <f t="shared" si="138"/>
        <v>0</v>
      </c>
      <c r="CF47" s="72">
        <f t="shared" si="138"/>
        <v>1.7155326856561657</v>
      </c>
      <c r="CG47" s="72">
        <f t="shared" si="138"/>
        <v>0</v>
      </c>
      <c r="CH47" s="72">
        <f t="shared" si="138"/>
        <v>0</v>
      </c>
      <c r="CI47" s="72">
        <f t="shared" si="138"/>
        <v>0.45948314099030529</v>
      </c>
      <c r="CJ47" s="72">
        <f t="shared" si="138"/>
        <v>0</v>
      </c>
      <c r="CK47" s="72">
        <f t="shared" si="138"/>
        <v>3.8037301672768828</v>
      </c>
      <c r="CL47" s="72">
        <f t="shared" si="138"/>
        <v>0</v>
      </c>
      <c r="CM47" s="72">
        <f t="shared" si="138"/>
        <v>0</v>
      </c>
      <c r="CN47" s="72">
        <f t="shared" si="138"/>
        <v>0</v>
      </c>
      <c r="CO47" s="72">
        <f t="shared" si="138"/>
        <v>0</v>
      </c>
      <c r="CP47" s="72">
        <f t="shared" si="138"/>
        <v>0</v>
      </c>
      <c r="CQ47" s="72">
        <f t="shared" si="138"/>
        <v>0</v>
      </c>
      <c r="CR47" s="72">
        <f t="shared" si="138"/>
        <v>0</v>
      </c>
      <c r="CS47" s="72">
        <f t="shared" si="138"/>
        <v>0</v>
      </c>
      <c r="CT47" s="72">
        <f t="shared" si="138"/>
        <v>0</v>
      </c>
      <c r="CU47" s="72">
        <f t="shared" si="138"/>
        <v>0</v>
      </c>
      <c r="CV47" s="72">
        <f t="shared" si="138"/>
        <v>0</v>
      </c>
      <c r="CW47" s="72">
        <f t="shared" si="138"/>
        <v>0</v>
      </c>
      <c r="CX47" s="72">
        <f t="shared" si="138"/>
        <v>0</v>
      </c>
      <c r="CY47" s="72">
        <f t="shared" si="138"/>
        <v>0.32180704598356868</v>
      </c>
      <c r="CZ47" s="72">
        <f t="shared" si="138"/>
        <v>0</v>
      </c>
      <c r="DA47" s="72">
        <f t="shared" si="138"/>
        <v>0</v>
      </c>
      <c r="DB47" s="72">
        <f t="shared" si="138"/>
        <v>0</v>
      </c>
      <c r="DC47" s="72">
        <f t="shared" si="138"/>
        <v>0</v>
      </c>
      <c r="DD47" s="72">
        <f t="shared" si="138"/>
        <v>0</v>
      </c>
      <c r="DE47" s="72">
        <f t="shared" si="138"/>
        <v>0</v>
      </c>
      <c r="DF47" s="72">
        <f t="shared" si="138"/>
        <v>0</v>
      </c>
      <c r="DG47" s="72">
        <f t="shared" si="138"/>
        <v>0</v>
      </c>
      <c r="DH47" s="72">
        <f t="shared" si="138"/>
        <v>0</v>
      </c>
      <c r="DI47" s="72">
        <f t="shared" si="138"/>
        <v>0</v>
      </c>
      <c r="DJ47" s="72">
        <f t="shared" si="138"/>
        <v>0</v>
      </c>
      <c r="DK47" s="72">
        <f t="shared" si="138"/>
        <v>0</v>
      </c>
      <c r="DL47" s="72">
        <f t="shared" si="138"/>
        <v>0</v>
      </c>
      <c r="DM47" s="72">
        <f t="shared" si="138"/>
        <v>0</v>
      </c>
      <c r="DN47" s="72">
        <f t="shared" si="138"/>
        <v>1.4706764820907958</v>
      </c>
      <c r="DO47" s="72">
        <f t="shared" si="138"/>
        <v>0</v>
      </c>
      <c r="DP47" s="72">
        <f t="shared" si="138"/>
        <v>0</v>
      </c>
      <c r="DQ47" s="72">
        <f t="shared" si="138"/>
        <v>0.54672910953085907</v>
      </c>
      <c r="DR47" s="72">
        <f t="shared" si="138"/>
        <v>0</v>
      </c>
      <c r="DS47" s="72">
        <f t="shared" si="138"/>
        <v>0</v>
      </c>
      <c r="DT47" s="72">
        <f t="shared" si="138"/>
        <v>0</v>
      </c>
      <c r="DU47" s="72">
        <f t="shared" si="138"/>
        <v>0</v>
      </c>
      <c r="DV47" s="72">
        <f t="shared" si="138"/>
        <v>0</v>
      </c>
      <c r="DW47" s="72">
        <f t="shared" si="138"/>
        <v>1.2971994806244775</v>
      </c>
      <c r="DX47" s="72">
        <f t="shared" si="138"/>
        <v>0</v>
      </c>
      <c r="DY47" s="72">
        <f t="shared" si="138"/>
        <v>0</v>
      </c>
      <c r="DZ47" s="72">
        <f t="shared" si="138"/>
        <v>0</v>
      </c>
      <c r="EA47" s="72">
        <f t="shared" si="138"/>
        <v>2.0015309311440115</v>
      </c>
      <c r="EB47" s="72">
        <f t="shared" si="138"/>
        <v>0</v>
      </c>
      <c r="EC47" s="72">
        <f t="shared" ref="EC47:FC47" si="139">IF(EC39&gt;0,MAX($B$4-EC39, 0), 0)</f>
        <v>0</v>
      </c>
      <c r="ED47" s="72">
        <f t="shared" si="139"/>
        <v>0</v>
      </c>
      <c r="EE47" s="72">
        <f t="shared" si="139"/>
        <v>2.7621186780732963</v>
      </c>
      <c r="EF47" s="72">
        <f t="shared" si="139"/>
        <v>0</v>
      </c>
      <c r="EG47" s="72">
        <f t="shared" si="139"/>
        <v>0</v>
      </c>
      <c r="EH47" s="72">
        <f t="shared" si="139"/>
        <v>0</v>
      </c>
      <c r="EI47" s="72">
        <f t="shared" si="139"/>
        <v>0</v>
      </c>
      <c r="EJ47" s="72">
        <f t="shared" si="139"/>
        <v>4.2087607377548242</v>
      </c>
      <c r="EK47" s="72">
        <f t="shared" si="139"/>
        <v>4.6515411368791195</v>
      </c>
      <c r="EL47" s="72">
        <f t="shared" si="139"/>
        <v>0</v>
      </c>
      <c r="EM47" s="72">
        <f t="shared" si="139"/>
        <v>0</v>
      </c>
      <c r="EN47" s="72">
        <f t="shared" si="139"/>
        <v>0</v>
      </c>
      <c r="EO47" s="72">
        <f t="shared" si="139"/>
        <v>0</v>
      </c>
      <c r="EP47" s="72">
        <f t="shared" si="139"/>
        <v>0</v>
      </c>
      <c r="EQ47" s="72">
        <f t="shared" si="139"/>
        <v>0</v>
      </c>
      <c r="ER47" s="72">
        <f t="shared" si="139"/>
        <v>0</v>
      </c>
      <c r="ES47" s="72">
        <f t="shared" si="139"/>
        <v>1.4589613462881981</v>
      </c>
      <c r="ET47" s="72">
        <f t="shared" si="139"/>
        <v>4.5564910121161004</v>
      </c>
      <c r="EU47" s="72">
        <f t="shared" si="139"/>
        <v>0</v>
      </c>
      <c r="EV47" s="72">
        <f t="shared" si="139"/>
        <v>0</v>
      </c>
      <c r="EW47" s="72">
        <f t="shared" si="139"/>
        <v>1.2961937582360861E-2</v>
      </c>
      <c r="EX47" s="72">
        <f t="shared" si="139"/>
        <v>0</v>
      </c>
      <c r="EY47" s="72">
        <f t="shared" si="139"/>
        <v>0</v>
      </c>
      <c r="EZ47" s="72">
        <f t="shared" si="139"/>
        <v>4.1599785800261468</v>
      </c>
      <c r="FA47" s="72">
        <f t="shared" si="139"/>
        <v>0</v>
      </c>
      <c r="FB47" s="72">
        <f t="shared" si="139"/>
        <v>2.9747677794000165</v>
      </c>
      <c r="FC47" s="73">
        <f t="shared" si="139"/>
        <v>0</v>
      </c>
    </row>
    <row r="48" spans="1:159" s="50" customFormat="1" ht="15" customHeight="1" x14ac:dyDescent="0.25">
      <c r="A48" s="90"/>
      <c r="B48" s="156"/>
      <c r="C48" s="116" t="s">
        <v>31</v>
      </c>
      <c r="D48" s="47"/>
      <c r="E48" s="61">
        <f t="shared" si="87"/>
        <v>11391321.838715656</v>
      </c>
      <c r="H48" s="97">
        <f>IF(H39&gt;$B$4,H37,0)</f>
        <v>0</v>
      </c>
      <c r="I48" s="98">
        <f t="shared" ref="I48:BS48" si="140">IF(I39&gt;$B$4,I37,0)</f>
        <v>0</v>
      </c>
      <c r="J48" s="98">
        <f t="shared" si="140"/>
        <v>0</v>
      </c>
      <c r="K48" s="98">
        <f t="shared" si="140"/>
        <v>168665.2428388882</v>
      </c>
      <c r="L48" s="98">
        <f t="shared" si="140"/>
        <v>0</v>
      </c>
      <c r="M48" s="98">
        <f t="shared" si="140"/>
        <v>94627.455641888155</v>
      </c>
      <c r="N48" s="98">
        <f t="shared" si="140"/>
        <v>0</v>
      </c>
      <c r="O48" s="98">
        <f t="shared" si="140"/>
        <v>0</v>
      </c>
      <c r="P48" s="98">
        <f t="shared" si="140"/>
        <v>0</v>
      </c>
      <c r="Q48" s="98">
        <f t="shared" si="140"/>
        <v>796283.37071651721</v>
      </c>
      <c r="R48" s="98">
        <f t="shared" si="140"/>
        <v>0</v>
      </c>
      <c r="S48" s="98">
        <f t="shared" si="140"/>
        <v>0</v>
      </c>
      <c r="T48" s="98">
        <f t="shared" si="140"/>
        <v>0</v>
      </c>
      <c r="U48" s="98">
        <f t="shared" si="140"/>
        <v>0</v>
      </c>
      <c r="V48" s="98">
        <f t="shared" si="140"/>
        <v>339168.82142326143</v>
      </c>
      <c r="W48" s="98">
        <f t="shared" si="140"/>
        <v>177741.3580194618</v>
      </c>
      <c r="X48" s="98">
        <f t="shared" si="140"/>
        <v>137530.01528239439</v>
      </c>
      <c r="Y48" s="98">
        <f t="shared" si="140"/>
        <v>0</v>
      </c>
      <c r="Z48" s="98">
        <f t="shared" si="140"/>
        <v>0</v>
      </c>
      <c r="AA48" s="98">
        <f t="shared" si="140"/>
        <v>0</v>
      </c>
      <c r="AB48" s="98">
        <f t="shared" si="140"/>
        <v>0</v>
      </c>
      <c r="AC48" s="98">
        <f t="shared" si="140"/>
        <v>0</v>
      </c>
      <c r="AD48" s="98">
        <f t="shared" si="140"/>
        <v>0</v>
      </c>
      <c r="AE48" s="98">
        <f t="shared" si="140"/>
        <v>1588704.0485186754</v>
      </c>
      <c r="AF48" s="98">
        <f t="shared" si="140"/>
        <v>0</v>
      </c>
      <c r="AG48" s="98">
        <f t="shared" si="140"/>
        <v>0</v>
      </c>
      <c r="AH48" s="98">
        <f t="shared" si="140"/>
        <v>0</v>
      </c>
      <c r="AI48" s="98">
        <f t="shared" si="140"/>
        <v>473818.91940122924</v>
      </c>
      <c r="AJ48" s="98">
        <f t="shared" si="140"/>
        <v>0</v>
      </c>
      <c r="AK48" s="98">
        <f t="shared" si="140"/>
        <v>547153.93071555474</v>
      </c>
      <c r="AL48" s="98">
        <f t="shared" si="140"/>
        <v>0</v>
      </c>
      <c r="AM48" s="98">
        <f t="shared" si="140"/>
        <v>0</v>
      </c>
      <c r="AN48" s="98">
        <f t="shared" si="140"/>
        <v>56365.737728288004</v>
      </c>
      <c r="AO48" s="98">
        <f t="shared" si="140"/>
        <v>61465.996468510915</v>
      </c>
      <c r="AP48" s="98">
        <f t="shared" si="140"/>
        <v>0</v>
      </c>
      <c r="AQ48" s="98">
        <f t="shared" si="140"/>
        <v>80107.937224006775</v>
      </c>
      <c r="AR48" s="98">
        <f t="shared" si="140"/>
        <v>0</v>
      </c>
      <c r="AS48" s="98">
        <f t="shared" si="140"/>
        <v>0</v>
      </c>
      <c r="AT48" s="98">
        <f t="shared" si="140"/>
        <v>162587.11800915212</v>
      </c>
      <c r="AU48" s="98">
        <f t="shared" si="140"/>
        <v>0</v>
      </c>
      <c r="AV48" s="98">
        <f t="shared" si="140"/>
        <v>0</v>
      </c>
      <c r="AW48" s="98">
        <f t="shared" si="140"/>
        <v>244025.7759074145</v>
      </c>
      <c r="AX48" s="98">
        <f t="shared" si="140"/>
        <v>0</v>
      </c>
      <c r="AY48" s="98">
        <f t="shared" si="140"/>
        <v>81995.62295327743</v>
      </c>
      <c r="AZ48" s="98">
        <f t="shared" si="140"/>
        <v>102318.77289645538</v>
      </c>
      <c r="BA48" s="98">
        <f t="shared" si="140"/>
        <v>545116.66978598177</v>
      </c>
      <c r="BB48" s="98">
        <f t="shared" si="140"/>
        <v>0</v>
      </c>
      <c r="BC48" s="98">
        <f t="shared" si="140"/>
        <v>0</v>
      </c>
      <c r="BD48" s="98">
        <f t="shared" si="140"/>
        <v>0</v>
      </c>
      <c r="BE48" s="98">
        <f t="shared" si="140"/>
        <v>0</v>
      </c>
      <c r="BF48" s="98">
        <f t="shared" si="140"/>
        <v>0</v>
      </c>
      <c r="BG48" s="98">
        <f t="shared" si="140"/>
        <v>330501.51892364165</v>
      </c>
      <c r="BH48" s="98">
        <f t="shared" si="140"/>
        <v>121373.36810899028</v>
      </c>
      <c r="BI48" s="98">
        <f t="shared" si="140"/>
        <v>0</v>
      </c>
      <c r="BJ48" s="98">
        <f t="shared" si="140"/>
        <v>0</v>
      </c>
      <c r="BK48" s="98">
        <f t="shared" si="140"/>
        <v>182140.71465657579</v>
      </c>
      <c r="BL48" s="98">
        <f t="shared" si="140"/>
        <v>0</v>
      </c>
      <c r="BM48" s="98">
        <f t="shared" si="140"/>
        <v>0</v>
      </c>
      <c r="BN48" s="98">
        <f t="shared" si="140"/>
        <v>0</v>
      </c>
      <c r="BO48" s="98">
        <f t="shared" si="140"/>
        <v>74488.597091652744</v>
      </c>
      <c r="BP48" s="98">
        <f t="shared" si="140"/>
        <v>0</v>
      </c>
      <c r="BQ48" s="98">
        <f t="shared" si="140"/>
        <v>0</v>
      </c>
      <c r="BR48" s="98">
        <f t="shared" si="140"/>
        <v>0</v>
      </c>
      <c r="BS48" s="98">
        <f t="shared" si="140"/>
        <v>0</v>
      </c>
      <c r="BT48" s="98">
        <f t="shared" ref="BT48:EB48" si="141">IF(BT39&gt;$B$4,BT37,0)</f>
        <v>0</v>
      </c>
      <c r="BU48" s="98">
        <f t="shared" si="141"/>
        <v>0</v>
      </c>
      <c r="BV48" s="98">
        <f t="shared" si="141"/>
        <v>0</v>
      </c>
      <c r="BW48" s="98">
        <f t="shared" si="141"/>
        <v>0</v>
      </c>
      <c r="BX48" s="98">
        <f t="shared" si="141"/>
        <v>139624.76844212631</v>
      </c>
      <c r="BY48" s="98">
        <f t="shared" si="141"/>
        <v>0</v>
      </c>
      <c r="BZ48" s="98">
        <f t="shared" si="141"/>
        <v>0</v>
      </c>
      <c r="CA48" s="98">
        <f t="shared" si="141"/>
        <v>0</v>
      </c>
      <c r="CB48" s="98">
        <f t="shared" si="141"/>
        <v>0</v>
      </c>
      <c r="CC48" s="98">
        <f t="shared" si="141"/>
        <v>0</v>
      </c>
      <c r="CD48" s="98">
        <f t="shared" si="141"/>
        <v>0</v>
      </c>
      <c r="CE48" s="98">
        <f t="shared" si="141"/>
        <v>0</v>
      </c>
      <c r="CF48" s="98">
        <f t="shared" si="141"/>
        <v>0</v>
      </c>
      <c r="CG48" s="98">
        <f t="shared" si="141"/>
        <v>58830.633702654166</v>
      </c>
      <c r="CH48" s="98">
        <f t="shared" si="141"/>
        <v>58988.627990171488</v>
      </c>
      <c r="CI48" s="98">
        <f t="shared" si="141"/>
        <v>0</v>
      </c>
      <c r="CJ48" s="98">
        <f t="shared" si="141"/>
        <v>0</v>
      </c>
      <c r="CK48" s="98">
        <f t="shared" si="141"/>
        <v>0</v>
      </c>
      <c r="CL48" s="98">
        <f t="shared" si="141"/>
        <v>0</v>
      </c>
      <c r="CM48" s="98">
        <f t="shared" si="141"/>
        <v>231069.01281460247</v>
      </c>
      <c r="CN48" s="98">
        <f t="shared" si="141"/>
        <v>0</v>
      </c>
      <c r="CO48" s="98">
        <f t="shared" si="141"/>
        <v>0</v>
      </c>
      <c r="CP48" s="98">
        <f t="shared" si="141"/>
        <v>0</v>
      </c>
      <c r="CQ48" s="98">
        <f t="shared" si="141"/>
        <v>0</v>
      </c>
      <c r="CR48" s="98">
        <f t="shared" si="141"/>
        <v>0</v>
      </c>
      <c r="CS48" s="98">
        <f t="shared" si="141"/>
        <v>0</v>
      </c>
      <c r="CT48" s="98">
        <f t="shared" si="141"/>
        <v>138136.28177520423</v>
      </c>
      <c r="CU48" s="98">
        <f t="shared" si="141"/>
        <v>0</v>
      </c>
      <c r="CV48" s="98">
        <f t="shared" si="141"/>
        <v>0</v>
      </c>
      <c r="CW48" s="98">
        <f t="shared" si="141"/>
        <v>129531.28488538308</v>
      </c>
      <c r="CX48" s="98">
        <f t="shared" si="141"/>
        <v>0</v>
      </c>
      <c r="CY48" s="98">
        <f t="shared" si="141"/>
        <v>0</v>
      </c>
      <c r="CZ48" s="98">
        <f t="shared" si="141"/>
        <v>0</v>
      </c>
      <c r="DA48" s="98">
        <f t="shared" si="141"/>
        <v>0</v>
      </c>
      <c r="DB48" s="98">
        <f t="shared" si="141"/>
        <v>0</v>
      </c>
      <c r="DC48" s="98">
        <f t="shared" si="141"/>
        <v>55658.472235099784</v>
      </c>
      <c r="DD48" s="98">
        <f t="shared" si="141"/>
        <v>0</v>
      </c>
      <c r="DE48" s="98">
        <f t="shared" si="141"/>
        <v>0</v>
      </c>
      <c r="DF48" s="98">
        <f t="shared" si="141"/>
        <v>0</v>
      </c>
      <c r="DG48" s="98">
        <f t="shared" si="141"/>
        <v>0</v>
      </c>
      <c r="DH48" s="98">
        <f t="shared" si="141"/>
        <v>0</v>
      </c>
      <c r="DI48" s="98">
        <f t="shared" si="141"/>
        <v>0</v>
      </c>
      <c r="DJ48" s="98">
        <f t="shared" si="141"/>
        <v>0</v>
      </c>
      <c r="DK48" s="98">
        <f t="shared" si="141"/>
        <v>71323.622313654021</v>
      </c>
      <c r="DL48" s="98">
        <f t="shared" si="141"/>
        <v>0</v>
      </c>
      <c r="DM48" s="98">
        <f t="shared" si="141"/>
        <v>48638.895419316796</v>
      </c>
      <c r="DN48" s="98">
        <f t="shared" si="141"/>
        <v>0</v>
      </c>
      <c r="DO48" s="98">
        <f t="shared" si="141"/>
        <v>191369.62048054242</v>
      </c>
      <c r="DP48" s="98">
        <f t="shared" si="141"/>
        <v>0</v>
      </c>
      <c r="DQ48" s="98">
        <f t="shared" si="141"/>
        <v>0</v>
      </c>
      <c r="DR48" s="98">
        <f t="shared" si="141"/>
        <v>0</v>
      </c>
      <c r="DS48" s="98">
        <f t="shared" si="141"/>
        <v>0</v>
      </c>
      <c r="DT48" s="98">
        <f t="shared" si="141"/>
        <v>1562309.6995591973</v>
      </c>
      <c r="DU48" s="98">
        <f t="shared" si="141"/>
        <v>0</v>
      </c>
      <c r="DV48" s="98">
        <f t="shared" si="141"/>
        <v>0</v>
      </c>
      <c r="DW48" s="98">
        <f t="shared" si="141"/>
        <v>0</v>
      </c>
      <c r="DX48" s="98">
        <f t="shared" si="141"/>
        <v>49109.973480174391</v>
      </c>
      <c r="DY48" s="98">
        <f t="shared" si="141"/>
        <v>279986.50411083072</v>
      </c>
      <c r="DZ48" s="98">
        <f t="shared" si="141"/>
        <v>60526.658372652426</v>
      </c>
      <c r="EA48" s="98">
        <f t="shared" si="141"/>
        <v>0</v>
      </c>
      <c r="EB48" s="98">
        <f t="shared" si="141"/>
        <v>188249.90463432521</v>
      </c>
      <c r="EC48" s="98">
        <f t="shared" ref="EC48:FC48" si="142">IF(EC39&gt;$B$4,EC37,0)</f>
        <v>0</v>
      </c>
      <c r="ED48" s="98">
        <f t="shared" si="142"/>
        <v>52479.381243881922</v>
      </c>
      <c r="EE48" s="98">
        <f t="shared" si="142"/>
        <v>0</v>
      </c>
      <c r="EF48" s="98">
        <f t="shared" si="142"/>
        <v>0</v>
      </c>
      <c r="EG48" s="98">
        <f t="shared" si="142"/>
        <v>0</v>
      </c>
      <c r="EH48" s="98">
        <f t="shared" si="142"/>
        <v>188589.61722194872</v>
      </c>
      <c r="EI48" s="98">
        <f t="shared" si="142"/>
        <v>154410.84293791305</v>
      </c>
      <c r="EJ48" s="98">
        <f t="shared" si="142"/>
        <v>0</v>
      </c>
      <c r="EK48" s="98">
        <f t="shared" si="142"/>
        <v>0</v>
      </c>
      <c r="EL48" s="98">
        <f t="shared" si="142"/>
        <v>827091.45601681084</v>
      </c>
      <c r="EM48" s="98">
        <f t="shared" si="142"/>
        <v>0</v>
      </c>
      <c r="EN48" s="98">
        <f t="shared" si="142"/>
        <v>76859.48661309111</v>
      </c>
      <c r="EO48" s="98">
        <f t="shared" si="142"/>
        <v>383179.9619810938</v>
      </c>
      <c r="EP48" s="98">
        <f t="shared" si="142"/>
        <v>0</v>
      </c>
      <c r="EQ48" s="98">
        <f t="shared" si="142"/>
        <v>0</v>
      </c>
      <c r="ER48" s="98">
        <f t="shared" si="142"/>
        <v>79176.140173164313</v>
      </c>
      <c r="ES48" s="98">
        <f t="shared" si="142"/>
        <v>0</v>
      </c>
      <c r="ET48" s="98">
        <f t="shared" si="142"/>
        <v>0</v>
      </c>
      <c r="EU48" s="98">
        <f t="shared" si="142"/>
        <v>0</v>
      </c>
      <c r="EV48" s="98">
        <f t="shared" si="142"/>
        <v>0</v>
      </c>
      <c r="EW48" s="98">
        <f t="shared" si="142"/>
        <v>0</v>
      </c>
      <c r="EX48" s="98">
        <f t="shared" si="142"/>
        <v>0</v>
      </c>
      <c r="EY48" s="98">
        <f t="shared" si="142"/>
        <v>0</v>
      </c>
      <c r="EZ48" s="98">
        <f t="shared" si="142"/>
        <v>0</v>
      </c>
      <c r="FA48" s="98">
        <f t="shared" si="142"/>
        <v>0</v>
      </c>
      <c r="FB48" s="98">
        <f t="shared" si="142"/>
        <v>0</v>
      </c>
      <c r="FC48" s="101">
        <f t="shared" si="142"/>
        <v>0</v>
      </c>
    </row>
    <row r="49" spans="1:159" s="50" customFormat="1" ht="15" customHeight="1" x14ac:dyDescent="0.25">
      <c r="A49" s="90"/>
      <c r="B49" s="156"/>
      <c r="C49" s="116" t="s">
        <v>25</v>
      </c>
      <c r="D49" s="47"/>
      <c r="E49" s="100">
        <f t="shared" si="87"/>
        <v>1</v>
      </c>
      <c r="H49" s="92">
        <f>H48/$E$48</f>
        <v>0</v>
      </c>
      <c r="I49" s="93">
        <f>I48/$E$48</f>
        <v>0</v>
      </c>
      <c r="J49" s="93">
        <f>J48/$E$48</f>
        <v>0</v>
      </c>
      <c r="K49" s="93">
        <f t="shared" ref="K49:AP49" si="143">K48/$E$48</f>
        <v>1.4806468048830478E-2</v>
      </c>
      <c r="L49" s="93">
        <f t="shared" si="143"/>
        <v>0</v>
      </c>
      <c r="M49" s="93">
        <f t="shared" si="143"/>
        <v>8.3069776257464756E-3</v>
      </c>
      <c r="N49" s="93">
        <f t="shared" si="143"/>
        <v>0</v>
      </c>
      <c r="O49" s="93">
        <f t="shared" si="143"/>
        <v>0</v>
      </c>
      <c r="P49" s="93">
        <f t="shared" si="143"/>
        <v>0</v>
      </c>
      <c r="Q49" s="93">
        <f t="shared" si="143"/>
        <v>6.9902631318008335E-2</v>
      </c>
      <c r="R49" s="93">
        <f t="shared" si="143"/>
        <v>0</v>
      </c>
      <c r="S49" s="93">
        <f t="shared" si="143"/>
        <v>0</v>
      </c>
      <c r="T49" s="93">
        <f t="shared" si="143"/>
        <v>0</v>
      </c>
      <c r="U49" s="93">
        <f t="shared" si="143"/>
        <v>0</v>
      </c>
      <c r="V49" s="93">
        <f t="shared" si="143"/>
        <v>2.9774316468746342E-2</v>
      </c>
      <c r="W49" s="93">
        <f t="shared" si="143"/>
        <v>1.5603225028316969E-2</v>
      </c>
      <c r="X49" s="93">
        <f t="shared" si="143"/>
        <v>1.2073227078438912E-2</v>
      </c>
      <c r="Y49" s="93">
        <f t="shared" si="143"/>
        <v>0</v>
      </c>
      <c r="Z49" s="93">
        <f t="shared" si="143"/>
        <v>0</v>
      </c>
      <c r="AA49" s="93">
        <f t="shared" si="143"/>
        <v>0</v>
      </c>
      <c r="AB49" s="93">
        <f t="shared" si="143"/>
        <v>0</v>
      </c>
      <c r="AC49" s="93">
        <f t="shared" si="143"/>
        <v>0</v>
      </c>
      <c r="AD49" s="93">
        <f t="shared" si="143"/>
        <v>0</v>
      </c>
      <c r="AE49" s="93">
        <f t="shared" si="143"/>
        <v>0.13946617179396609</v>
      </c>
      <c r="AF49" s="93">
        <f t="shared" si="143"/>
        <v>0</v>
      </c>
      <c r="AG49" s="93">
        <f t="shared" si="143"/>
        <v>0</v>
      </c>
      <c r="AH49" s="93">
        <f t="shared" si="143"/>
        <v>0</v>
      </c>
      <c r="AI49" s="93">
        <f t="shared" si="143"/>
        <v>4.1594726767429403E-2</v>
      </c>
      <c r="AJ49" s="93">
        <f t="shared" si="143"/>
        <v>0</v>
      </c>
      <c r="AK49" s="93">
        <f t="shared" si="143"/>
        <v>4.8032523219205703E-2</v>
      </c>
      <c r="AL49" s="93">
        <f t="shared" si="143"/>
        <v>0</v>
      </c>
      <c r="AM49" s="93">
        <f t="shared" si="143"/>
        <v>0</v>
      </c>
      <c r="AN49" s="93">
        <f t="shared" si="143"/>
        <v>4.9481296838368586E-3</v>
      </c>
      <c r="AO49" s="93">
        <f t="shared" si="143"/>
        <v>5.3958616338629457E-3</v>
      </c>
      <c r="AP49" s="93">
        <f t="shared" si="143"/>
        <v>0</v>
      </c>
      <c r="AQ49" s="93">
        <f t="shared" ref="AQ49:BV49" si="144">AQ48/$E$48</f>
        <v>7.0323653706055554E-3</v>
      </c>
      <c r="AR49" s="93">
        <f t="shared" si="144"/>
        <v>0</v>
      </c>
      <c r="AS49" s="93">
        <f t="shared" si="144"/>
        <v>0</v>
      </c>
      <c r="AT49" s="93">
        <f t="shared" si="144"/>
        <v>1.4272893024281669E-2</v>
      </c>
      <c r="AU49" s="93">
        <f t="shared" si="144"/>
        <v>0</v>
      </c>
      <c r="AV49" s="93">
        <f t="shared" si="144"/>
        <v>0</v>
      </c>
      <c r="AW49" s="93">
        <f t="shared" si="144"/>
        <v>2.1422077206004728E-2</v>
      </c>
      <c r="AX49" s="93">
        <f t="shared" si="144"/>
        <v>0</v>
      </c>
      <c r="AY49" s="93">
        <f t="shared" si="144"/>
        <v>7.1980779855239556E-3</v>
      </c>
      <c r="AZ49" s="93">
        <f t="shared" si="144"/>
        <v>8.9821685617471388E-3</v>
      </c>
      <c r="BA49" s="93">
        <f t="shared" si="144"/>
        <v>4.7853679977094069E-2</v>
      </c>
      <c r="BB49" s="93">
        <f t="shared" si="144"/>
        <v>0</v>
      </c>
      <c r="BC49" s="93">
        <f t="shared" si="144"/>
        <v>0</v>
      </c>
      <c r="BD49" s="93">
        <f t="shared" si="144"/>
        <v>0</v>
      </c>
      <c r="BE49" s="93">
        <f t="shared" si="144"/>
        <v>0</v>
      </c>
      <c r="BF49" s="93">
        <f t="shared" si="144"/>
        <v>0</v>
      </c>
      <c r="BG49" s="93">
        <f t="shared" si="144"/>
        <v>2.9013447570269413E-2</v>
      </c>
      <c r="BH49" s="93">
        <f t="shared" si="144"/>
        <v>1.0654897634133988E-2</v>
      </c>
      <c r="BI49" s="93">
        <f t="shared" si="144"/>
        <v>0</v>
      </c>
      <c r="BJ49" s="93">
        <f t="shared" si="144"/>
        <v>0</v>
      </c>
      <c r="BK49" s="93">
        <f t="shared" si="144"/>
        <v>1.5989427498882054E-2</v>
      </c>
      <c r="BL49" s="93">
        <f t="shared" si="144"/>
        <v>0</v>
      </c>
      <c r="BM49" s="93">
        <f t="shared" si="144"/>
        <v>0</v>
      </c>
      <c r="BN49" s="93">
        <f t="shared" si="144"/>
        <v>0</v>
      </c>
      <c r="BO49" s="93">
        <f t="shared" si="144"/>
        <v>6.5390652767344827E-3</v>
      </c>
      <c r="BP49" s="93">
        <f t="shared" si="144"/>
        <v>0</v>
      </c>
      <c r="BQ49" s="93">
        <f t="shared" si="144"/>
        <v>0</v>
      </c>
      <c r="BR49" s="93">
        <f t="shared" si="144"/>
        <v>0</v>
      </c>
      <c r="BS49" s="93">
        <f t="shared" si="144"/>
        <v>0</v>
      </c>
      <c r="BT49" s="93">
        <f t="shared" si="144"/>
        <v>0</v>
      </c>
      <c r="BU49" s="93">
        <f t="shared" si="144"/>
        <v>0</v>
      </c>
      <c r="BV49" s="93">
        <f t="shared" si="144"/>
        <v>0</v>
      </c>
      <c r="BW49" s="93">
        <f t="shared" ref="BW49" si="145">BW48/$E$48</f>
        <v>0</v>
      </c>
      <c r="BX49" s="93">
        <f>BX48/$E$48</f>
        <v>1.2257117340639431E-2</v>
      </c>
      <c r="BY49" s="93">
        <f>BY48/$E$48</f>
        <v>0</v>
      </c>
      <c r="BZ49" s="93">
        <f>BZ48/$E$48</f>
        <v>0</v>
      </c>
      <c r="CA49" s="93">
        <f t="shared" ref="CA49:DQ49" si="146">CA48/$E$48</f>
        <v>0</v>
      </c>
      <c r="CB49" s="93">
        <f t="shared" si="146"/>
        <v>0</v>
      </c>
      <c r="CC49" s="93">
        <f t="shared" si="146"/>
        <v>0</v>
      </c>
      <c r="CD49" s="93">
        <f t="shared" si="146"/>
        <v>0</v>
      </c>
      <c r="CE49" s="93">
        <f t="shared" si="146"/>
        <v>0</v>
      </c>
      <c r="CF49" s="93">
        <f t="shared" si="146"/>
        <v>0</v>
      </c>
      <c r="CG49" s="93">
        <f t="shared" si="146"/>
        <v>5.1645133493381469E-3</v>
      </c>
      <c r="CH49" s="93">
        <f t="shared" si="146"/>
        <v>5.1783830555719168E-3</v>
      </c>
      <c r="CI49" s="93">
        <f t="shared" si="146"/>
        <v>0</v>
      </c>
      <c r="CJ49" s="93">
        <f t="shared" si="146"/>
        <v>0</v>
      </c>
      <c r="CK49" s="93">
        <f t="shared" si="146"/>
        <v>0</v>
      </c>
      <c r="CL49" s="93">
        <f t="shared" si="146"/>
        <v>0</v>
      </c>
      <c r="CM49" s="93">
        <f t="shared" si="146"/>
        <v>2.0284653184783948E-2</v>
      </c>
      <c r="CN49" s="93">
        <f t="shared" si="146"/>
        <v>0</v>
      </c>
      <c r="CO49" s="93">
        <f t="shared" si="146"/>
        <v>0</v>
      </c>
      <c r="CP49" s="93">
        <f t="shared" si="146"/>
        <v>0</v>
      </c>
      <c r="CQ49" s="93">
        <f t="shared" si="146"/>
        <v>0</v>
      </c>
      <c r="CR49" s="93">
        <f t="shared" si="146"/>
        <v>0</v>
      </c>
      <c r="CS49" s="93">
        <f t="shared" si="146"/>
        <v>0</v>
      </c>
      <c r="CT49" s="93">
        <f t="shared" si="146"/>
        <v>1.2126448864408414E-2</v>
      </c>
      <c r="CU49" s="93">
        <f t="shared" si="146"/>
        <v>0</v>
      </c>
      <c r="CV49" s="93">
        <f t="shared" si="146"/>
        <v>0</v>
      </c>
      <c r="CW49" s="93">
        <f t="shared" si="146"/>
        <v>1.1371049533965887E-2</v>
      </c>
      <c r="CX49" s="93">
        <f t="shared" si="146"/>
        <v>0</v>
      </c>
      <c r="CY49" s="93">
        <f t="shared" si="146"/>
        <v>0</v>
      </c>
      <c r="CZ49" s="93">
        <f t="shared" si="146"/>
        <v>0</v>
      </c>
      <c r="DA49" s="93">
        <f t="shared" si="146"/>
        <v>0</v>
      </c>
      <c r="DB49" s="93">
        <f t="shared" si="146"/>
        <v>0</v>
      </c>
      <c r="DC49" s="93">
        <f t="shared" si="146"/>
        <v>4.8860415870205232E-3</v>
      </c>
      <c r="DD49" s="93">
        <f t="shared" si="146"/>
        <v>0</v>
      </c>
      <c r="DE49" s="93">
        <f t="shared" si="146"/>
        <v>0</v>
      </c>
      <c r="DF49" s="93">
        <f t="shared" si="146"/>
        <v>0</v>
      </c>
      <c r="DG49" s="93">
        <f t="shared" si="146"/>
        <v>0</v>
      </c>
      <c r="DH49" s="93">
        <f t="shared" si="146"/>
        <v>0</v>
      </c>
      <c r="DI49" s="93">
        <f t="shared" si="146"/>
        <v>0</v>
      </c>
      <c r="DJ49" s="93">
        <f t="shared" si="146"/>
        <v>0</v>
      </c>
      <c r="DK49" s="93">
        <f t="shared" si="146"/>
        <v>6.2612244060427308E-3</v>
      </c>
      <c r="DL49" s="93">
        <f t="shared" si="146"/>
        <v>0</v>
      </c>
      <c r="DM49" s="93">
        <f t="shared" si="146"/>
        <v>4.2698201409785393E-3</v>
      </c>
      <c r="DN49" s="93">
        <f t="shared" si="146"/>
        <v>0</v>
      </c>
      <c r="DO49" s="93">
        <f t="shared" si="146"/>
        <v>1.6799597376850068E-2</v>
      </c>
      <c r="DP49" s="93">
        <f t="shared" si="146"/>
        <v>0</v>
      </c>
      <c r="DQ49" s="93">
        <f t="shared" si="146"/>
        <v>0</v>
      </c>
      <c r="DR49" s="93">
        <f t="shared" ref="DR49:EB49" si="147">DR48/$E$48</f>
        <v>0</v>
      </c>
      <c r="DS49" s="93">
        <f t="shared" si="147"/>
        <v>0</v>
      </c>
      <c r="DT49" s="93">
        <f t="shared" si="147"/>
        <v>0.13714911418351639</v>
      </c>
      <c r="DU49" s="93">
        <f t="shared" si="147"/>
        <v>0</v>
      </c>
      <c r="DV49" s="93">
        <f t="shared" si="147"/>
        <v>0</v>
      </c>
      <c r="DW49" s="93">
        <f t="shared" si="147"/>
        <v>0</v>
      </c>
      <c r="DX49" s="93">
        <f t="shared" si="147"/>
        <v>4.3111742583959358E-3</v>
      </c>
      <c r="DY49" s="93">
        <f t="shared" si="147"/>
        <v>2.4578930178167851E-2</v>
      </c>
      <c r="DZ49" s="93">
        <f t="shared" si="147"/>
        <v>5.313400782597559E-3</v>
      </c>
      <c r="EA49" s="93">
        <f t="shared" si="147"/>
        <v>0</v>
      </c>
      <c r="EB49" s="93">
        <f t="shared" si="147"/>
        <v>1.6525729612389736E-2</v>
      </c>
      <c r="EC49" s="93">
        <f t="shared" ref="EC49:FC49" si="148">EC48/$E$48</f>
        <v>0</v>
      </c>
      <c r="ED49" s="93">
        <f t="shared" si="148"/>
        <v>4.6069615086741199E-3</v>
      </c>
      <c r="EE49" s="93">
        <f t="shared" si="148"/>
        <v>0</v>
      </c>
      <c r="EF49" s="93">
        <f t="shared" si="148"/>
        <v>0</v>
      </c>
      <c r="EG49" s="93">
        <f t="shared" si="148"/>
        <v>0</v>
      </c>
      <c r="EH49" s="93">
        <f t="shared" si="148"/>
        <v>1.6555551663985972E-2</v>
      </c>
      <c r="EI49" s="93">
        <f t="shared" si="148"/>
        <v>1.3555129520888201E-2</v>
      </c>
      <c r="EJ49" s="93">
        <f t="shared" si="148"/>
        <v>0</v>
      </c>
      <c r="EK49" s="93">
        <f t="shared" si="148"/>
        <v>0</v>
      </c>
      <c r="EL49" s="93">
        <f t="shared" si="148"/>
        <v>7.2607153737486135E-2</v>
      </c>
      <c r="EM49" s="93">
        <f t="shared" si="148"/>
        <v>0</v>
      </c>
      <c r="EN49" s="93">
        <f t="shared" si="148"/>
        <v>6.7471964800317535E-3</v>
      </c>
      <c r="EO49" s="93">
        <f t="shared" si="148"/>
        <v>3.3637883944142556E-2</v>
      </c>
      <c r="EP49" s="93">
        <f t="shared" si="148"/>
        <v>0</v>
      </c>
      <c r="EQ49" s="93">
        <f t="shared" si="148"/>
        <v>0</v>
      </c>
      <c r="ER49" s="93">
        <f t="shared" si="148"/>
        <v>6.9505665184586892E-3</v>
      </c>
      <c r="ES49" s="93">
        <f t="shared" si="148"/>
        <v>0</v>
      </c>
      <c r="ET49" s="93">
        <f t="shared" si="148"/>
        <v>0</v>
      </c>
      <c r="EU49" s="93">
        <f t="shared" si="148"/>
        <v>0</v>
      </c>
      <c r="EV49" s="93">
        <f t="shared" si="148"/>
        <v>0</v>
      </c>
      <c r="EW49" s="93">
        <f t="shared" si="148"/>
        <v>0</v>
      </c>
      <c r="EX49" s="93">
        <f t="shared" si="148"/>
        <v>0</v>
      </c>
      <c r="EY49" s="93">
        <f t="shared" si="148"/>
        <v>0</v>
      </c>
      <c r="EZ49" s="93">
        <f t="shared" si="148"/>
        <v>0</v>
      </c>
      <c r="FA49" s="93">
        <f t="shared" si="148"/>
        <v>0</v>
      </c>
      <c r="FB49" s="93">
        <f t="shared" si="148"/>
        <v>0</v>
      </c>
      <c r="FC49" s="96">
        <f t="shared" si="148"/>
        <v>0</v>
      </c>
    </row>
    <row r="50" spans="1:159" s="50" customFormat="1" ht="15" customHeight="1" x14ac:dyDescent="0.25">
      <c r="A50" s="90"/>
      <c r="B50" s="156"/>
      <c r="C50" s="118" t="s">
        <v>29</v>
      </c>
      <c r="D50" s="47"/>
      <c r="E50" s="99">
        <f t="shared" si="87"/>
        <v>1733.7144422405117</v>
      </c>
      <c r="H50" s="74">
        <f t="shared" ref="H50:AL50" si="149">IF(H39&gt;0,IF(H39&gt;$B$4,H39,$B$4),$B$4)</f>
        <v>5</v>
      </c>
      <c r="I50" s="72">
        <f t="shared" si="149"/>
        <v>5</v>
      </c>
      <c r="J50" s="72">
        <f t="shared" si="149"/>
        <v>5</v>
      </c>
      <c r="K50" s="72">
        <f t="shared" si="149"/>
        <v>17.600662408217474</v>
      </c>
      <c r="L50" s="72">
        <f t="shared" si="149"/>
        <v>5</v>
      </c>
      <c r="M50" s="72">
        <f t="shared" si="149"/>
        <v>9.8746242750936286</v>
      </c>
      <c r="N50" s="72">
        <f t="shared" si="149"/>
        <v>5</v>
      </c>
      <c r="O50" s="72">
        <f t="shared" si="149"/>
        <v>5</v>
      </c>
      <c r="P50" s="72">
        <f t="shared" si="149"/>
        <v>5</v>
      </c>
      <c r="Q50" s="72">
        <f t="shared" si="149"/>
        <v>83.094267398330359</v>
      </c>
      <c r="R50" s="72">
        <f t="shared" si="149"/>
        <v>5</v>
      </c>
      <c r="S50" s="72">
        <f t="shared" si="149"/>
        <v>5</v>
      </c>
      <c r="T50" s="72">
        <f t="shared" si="149"/>
        <v>5</v>
      </c>
      <c r="U50" s="72">
        <f t="shared" si="149"/>
        <v>5</v>
      </c>
      <c r="V50" s="72">
        <f t="shared" si="149"/>
        <v>35.393159994238282</v>
      </c>
      <c r="W50" s="72">
        <f t="shared" si="149"/>
        <v>18.547778936688992</v>
      </c>
      <c r="X50" s="72">
        <f t="shared" si="149"/>
        <v>14.35161939258955</v>
      </c>
      <c r="Y50" s="72">
        <f t="shared" si="149"/>
        <v>5</v>
      </c>
      <c r="Z50" s="72">
        <f t="shared" si="149"/>
        <v>5</v>
      </c>
      <c r="AA50" s="72">
        <f t="shared" si="149"/>
        <v>5</v>
      </c>
      <c r="AB50" s="72">
        <f t="shared" si="149"/>
        <v>5</v>
      </c>
      <c r="AC50" s="72">
        <f t="shared" si="149"/>
        <v>5</v>
      </c>
      <c r="AD50" s="72">
        <f t="shared" si="149"/>
        <v>5</v>
      </c>
      <c r="AE50" s="72">
        <f t="shared" si="149"/>
        <v>165.78545261548373</v>
      </c>
      <c r="AF50" s="72">
        <f t="shared" si="149"/>
        <v>5</v>
      </c>
      <c r="AG50" s="72">
        <f t="shared" si="149"/>
        <v>5</v>
      </c>
      <c r="AH50" s="72">
        <f t="shared" si="149"/>
        <v>5</v>
      </c>
      <c r="AI50" s="72">
        <f t="shared" si="149"/>
        <v>49.444252429491314</v>
      </c>
      <c r="AJ50" s="72">
        <f t="shared" si="149"/>
        <v>5</v>
      </c>
      <c r="AK50" s="72">
        <f t="shared" si="149"/>
        <v>57.096954047922523</v>
      </c>
      <c r="AL50" s="72">
        <f t="shared" si="149"/>
        <v>5</v>
      </c>
      <c r="AM50" s="72">
        <f t="shared" ref="AM50:BR50" si="150">IF(AM39&gt;0,IF(AM39&gt;$B$4,AM39,$B$4),$B$4)</f>
        <v>5</v>
      </c>
      <c r="AN50" s="72">
        <f t="shared" si="150"/>
        <v>5.8819132172558497</v>
      </c>
      <c r="AO50" s="72">
        <f t="shared" si="150"/>
        <v>6.4141386525043655</v>
      </c>
      <c r="AP50" s="72">
        <f t="shared" si="150"/>
        <v>5</v>
      </c>
      <c r="AQ50" s="72">
        <f t="shared" si="150"/>
        <v>8.35947427915087</v>
      </c>
      <c r="AR50" s="72">
        <f t="shared" si="150"/>
        <v>5</v>
      </c>
      <c r="AS50" s="72">
        <f t="shared" si="150"/>
        <v>5</v>
      </c>
      <c r="AT50" s="72">
        <f t="shared" si="150"/>
        <v>16.96639407051747</v>
      </c>
      <c r="AU50" s="72">
        <f t="shared" si="150"/>
        <v>5</v>
      </c>
      <c r="AV50" s="72">
        <f t="shared" si="150"/>
        <v>5</v>
      </c>
      <c r="AW50" s="72">
        <f t="shared" si="150"/>
        <v>25.464732557569082</v>
      </c>
      <c r="AX50" s="72">
        <f t="shared" si="150"/>
        <v>5</v>
      </c>
      <c r="AY50" s="72">
        <f t="shared" si="150"/>
        <v>8.5564592577658125</v>
      </c>
      <c r="AZ50" s="72">
        <f t="shared" si="150"/>
        <v>10.677233491987508</v>
      </c>
      <c r="BA50" s="72">
        <f t="shared" si="150"/>
        <v>56.884360503127297</v>
      </c>
      <c r="BB50" s="72">
        <f t="shared" si="150"/>
        <v>5</v>
      </c>
      <c r="BC50" s="72">
        <f t="shared" si="150"/>
        <v>5</v>
      </c>
      <c r="BD50" s="72">
        <f t="shared" si="150"/>
        <v>5</v>
      </c>
      <c r="BE50" s="72">
        <f t="shared" si="150"/>
        <v>5</v>
      </c>
      <c r="BF50" s="72">
        <f t="shared" si="150"/>
        <v>5</v>
      </c>
      <c r="BG50" s="72">
        <f t="shared" si="150"/>
        <v>34.488704145967127</v>
      </c>
      <c r="BH50" s="72">
        <f t="shared" si="150"/>
        <v>12.665630698289329</v>
      </c>
      <c r="BI50" s="72">
        <f t="shared" si="150"/>
        <v>5</v>
      </c>
      <c r="BJ50" s="72">
        <f t="shared" si="150"/>
        <v>5</v>
      </c>
      <c r="BK50" s="72">
        <f t="shared" si="150"/>
        <v>19.006863391078674</v>
      </c>
      <c r="BL50" s="72">
        <f t="shared" si="150"/>
        <v>5</v>
      </c>
      <c r="BM50" s="72">
        <f t="shared" si="150"/>
        <v>5</v>
      </c>
      <c r="BN50" s="72">
        <f t="shared" si="150"/>
        <v>5</v>
      </c>
      <c r="BO50" s="72">
        <f t="shared" si="150"/>
        <v>7.7730813332077249</v>
      </c>
      <c r="BP50" s="72">
        <f t="shared" si="150"/>
        <v>5</v>
      </c>
      <c r="BQ50" s="72">
        <f t="shared" si="150"/>
        <v>5</v>
      </c>
      <c r="BR50" s="72">
        <f t="shared" si="150"/>
        <v>5</v>
      </c>
      <c r="BS50" s="72">
        <f t="shared" ref="BS50:CV50" si="151">IF(BS39&gt;0,IF(BS39&gt;$B$4,BS39,$B$4),$B$4)</f>
        <v>5</v>
      </c>
      <c r="BT50" s="72">
        <f t="shared" si="151"/>
        <v>5</v>
      </c>
      <c r="BU50" s="72">
        <f t="shared" si="151"/>
        <v>5</v>
      </c>
      <c r="BV50" s="72">
        <f t="shared" si="151"/>
        <v>5</v>
      </c>
      <c r="BW50" s="72">
        <f t="shared" si="151"/>
        <v>5</v>
      </c>
      <c r="BX50" s="72">
        <f t="shared" si="151"/>
        <v>14.570212403054702</v>
      </c>
      <c r="BY50" s="72">
        <f t="shared" si="151"/>
        <v>5</v>
      </c>
      <c r="BZ50" s="72">
        <f t="shared" si="151"/>
        <v>5</v>
      </c>
      <c r="CA50" s="72">
        <f t="shared" si="151"/>
        <v>5</v>
      </c>
      <c r="CB50" s="72">
        <f t="shared" si="151"/>
        <v>5</v>
      </c>
      <c r="CC50" s="72">
        <f t="shared" si="151"/>
        <v>5</v>
      </c>
      <c r="CD50" s="72">
        <f t="shared" si="151"/>
        <v>5</v>
      </c>
      <c r="CE50" s="72">
        <f t="shared" si="151"/>
        <v>5</v>
      </c>
      <c r="CF50" s="72">
        <f t="shared" si="151"/>
        <v>5</v>
      </c>
      <c r="CG50" s="72">
        <f t="shared" si="151"/>
        <v>6.1391316055021701</v>
      </c>
      <c r="CH50" s="72">
        <f t="shared" si="151"/>
        <v>6.1556187256118866</v>
      </c>
      <c r="CI50" s="72">
        <f t="shared" si="151"/>
        <v>5</v>
      </c>
      <c r="CJ50" s="72">
        <f t="shared" si="151"/>
        <v>5</v>
      </c>
      <c r="CK50" s="72">
        <f t="shared" si="151"/>
        <v>5</v>
      </c>
      <c r="CL50" s="72">
        <f t="shared" si="151"/>
        <v>5</v>
      </c>
      <c r="CM50" s="72">
        <f t="shared" si="151"/>
        <v>24.112660196592664</v>
      </c>
      <c r="CN50" s="72">
        <f t="shared" si="151"/>
        <v>5</v>
      </c>
      <c r="CO50" s="72">
        <f t="shared" si="151"/>
        <v>5</v>
      </c>
      <c r="CP50" s="72">
        <f t="shared" si="151"/>
        <v>5</v>
      </c>
      <c r="CQ50" s="72">
        <f t="shared" si="151"/>
        <v>5</v>
      </c>
      <c r="CR50" s="72">
        <f t="shared" si="151"/>
        <v>5</v>
      </c>
      <c r="CS50" s="72">
        <f t="shared" si="151"/>
        <v>5</v>
      </c>
      <c r="CT50" s="72">
        <f t="shared" si="151"/>
        <v>14.41488489821333</v>
      </c>
      <c r="CU50" s="72">
        <f t="shared" si="151"/>
        <v>5</v>
      </c>
      <c r="CV50" s="72">
        <f t="shared" si="151"/>
        <v>5</v>
      </c>
      <c r="CW50" s="72">
        <f t="shared" ref="CW50:EA50" si="152">IF(CW39&gt;0,IF(CW39&gt;$B$4,CW39,$B$4),$B$4)</f>
        <v>13.516930804457484</v>
      </c>
      <c r="CX50" s="72">
        <f t="shared" si="152"/>
        <v>5</v>
      </c>
      <c r="CY50" s="72">
        <f t="shared" si="152"/>
        <v>5</v>
      </c>
      <c r="CZ50" s="72">
        <f t="shared" si="152"/>
        <v>5</v>
      </c>
      <c r="DA50" s="72">
        <f t="shared" si="152"/>
        <v>5</v>
      </c>
      <c r="DB50" s="72">
        <f t="shared" si="152"/>
        <v>5</v>
      </c>
      <c r="DC50" s="72">
        <f t="shared" si="152"/>
        <v>5.8081081998790438</v>
      </c>
      <c r="DD50" s="72">
        <f t="shared" si="152"/>
        <v>5</v>
      </c>
      <c r="DE50" s="72">
        <f t="shared" si="152"/>
        <v>5</v>
      </c>
      <c r="DF50" s="72">
        <f t="shared" si="152"/>
        <v>5</v>
      </c>
      <c r="DG50" s="72">
        <f t="shared" si="152"/>
        <v>5</v>
      </c>
      <c r="DH50" s="72">
        <f t="shared" si="152"/>
        <v>5</v>
      </c>
      <c r="DI50" s="72">
        <f t="shared" si="152"/>
        <v>5</v>
      </c>
      <c r="DJ50" s="72">
        <f t="shared" si="152"/>
        <v>5</v>
      </c>
      <c r="DK50" s="72">
        <f t="shared" si="152"/>
        <v>7.4428078775717621</v>
      </c>
      <c r="DL50" s="72">
        <f t="shared" si="152"/>
        <v>5</v>
      </c>
      <c r="DM50" s="72">
        <f t="shared" si="152"/>
        <v>5.0755968673506056</v>
      </c>
      <c r="DN50" s="72">
        <f t="shared" si="152"/>
        <v>5</v>
      </c>
      <c r="DO50" s="72">
        <f t="shared" si="152"/>
        <v>19.969924025687487</v>
      </c>
      <c r="DP50" s="72">
        <f t="shared" si="152"/>
        <v>5</v>
      </c>
      <c r="DQ50" s="72">
        <f t="shared" si="152"/>
        <v>5</v>
      </c>
      <c r="DR50" s="72">
        <f t="shared" si="152"/>
        <v>5</v>
      </c>
      <c r="DS50" s="72">
        <f t="shared" si="152"/>
        <v>5</v>
      </c>
      <c r="DT50" s="72">
        <f t="shared" si="152"/>
        <v>163.03113277043889</v>
      </c>
      <c r="DU50" s="72">
        <f t="shared" si="152"/>
        <v>5</v>
      </c>
      <c r="DV50" s="72">
        <f t="shared" si="152"/>
        <v>5</v>
      </c>
      <c r="DW50" s="72">
        <f t="shared" si="152"/>
        <v>5</v>
      </c>
      <c r="DX50" s="72">
        <f t="shared" si="152"/>
        <v>5.1247551039707746</v>
      </c>
      <c r="DY50" s="72">
        <f t="shared" si="152"/>
        <v>29.21732927760927</v>
      </c>
      <c r="DZ50" s="72">
        <f t="shared" si="152"/>
        <v>6.3161162476857537</v>
      </c>
      <c r="EA50" s="72">
        <f t="shared" si="152"/>
        <v>5</v>
      </c>
      <c r="EB50" s="72">
        <f t="shared" ref="EB50:FC50" si="153">IF(EB39&gt;0,IF(EB39&gt;$B$4,EB39,$B$4),$B$4)</f>
        <v>19.644373458809365</v>
      </c>
      <c r="EC50" s="72">
        <f t="shared" si="153"/>
        <v>5</v>
      </c>
      <c r="ED50" s="72">
        <f t="shared" si="153"/>
        <v>5.4763616802070612</v>
      </c>
      <c r="EE50" s="72">
        <f t="shared" si="153"/>
        <v>5</v>
      </c>
      <c r="EF50" s="72">
        <f t="shared" si="153"/>
        <v>5</v>
      </c>
      <c r="EG50" s="72">
        <f t="shared" si="153"/>
        <v>5</v>
      </c>
      <c r="EH50" s="72">
        <f t="shared" si="153"/>
        <v>19.679823362239055</v>
      </c>
      <c r="EI50" s="72">
        <f t="shared" si="153"/>
        <v>16.11317822792051</v>
      </c>
      <c r="EJ50" s="72">
        <f t="shared" si="153"/>
        <v>5</v>
      </c>
      <c r="EK50" s="72">
        <f t="shared" si="153"/>
        <v>5</v>
      </c>
      <c r="EL50" s="72">
        <f t="shared" si="153"/>
        <v>86.309172257726885</v>
      </c>
      <c r="EM50" s="72">
        <f t="shared" si="153"/>
        <v>5</v>
      </c>
      <c r="EN50" s="72">
        <f t="shared" si="153"/>
        <v>8.0204899004480872</v>
      </c>
      <c r="EO50" s="72">
        <f t="shared" si="153"/>
        <v>39.985838450812473</v>
      </c>
      <c r="EP50" s="72">
        <f t="shared" si="153"/>
        <v>5</v>
      </c>
      <c r="EQ50" s="72">
        <f t="shared" si="153"/>
        <v>5</v>
      </c>
      <c r="ER50" s="72">
        <f t="shared" si="153"/>
        <v>8.2622388022451947</v>
      </c>
      <c r="ES50" s="72">
        <f t="shared" si="153"/>
        <v>5</v>
      </c>
      <c r="ET50" s="72">
        <f t="shared" si="153"/>
        <v>5</v>
      </c>
      <c r="EU50" s="72">
        <f t="shared" si="153"/>
        <v>5</v>
      </c>
      <c r="EV50" s="72">
        <f t="shared" si="153"/>
        <v>5</v>
      </c>
      <c r="EW50" s="72">
        <f t="shared" si="153"/>
        <v>5</v>
      </c>
      <c r="EX50" s="72">
        <f t="shared" si="153"/>
        <v>5</v>
      </c>
      <c r="EY50" s="72">
        <f t="shared" si="153"/>
        <v>5</v>
      </c>
      <c r="EZ50" s="72">
        <f t="shared" si="153"/>
        <v>5</v>
      </c>
      <c r="FA50" s="72">
        <f t="shared" si="153"/>
        <v>5</v>
      </c>
      <c r="FB50" s="72">
        <f t="shared" si="153"/>
        <v>5</v>
      </c>
      <c r="FC50" s="73">
        <f t="shared" si="153"/>
        <v>5</v>
      </c>
    </row>
    <row r="51" spans="1:159" s="50" customFormat="1" ht="15" customHeight="1" x14ac:dyDescent="0.25">
      <c r="A51" s="90"/>
      <c r="B51" s="156"/>
      <c r="C51" s="118" t="s">
        <v>30</v>
      </c>
      <c r="D51" s="47"/>
      <c r="E51" s="99">
        <f t="shared" si="87"/>
        <v>1323.7144422405117</v>
      </c>
      <c r="H51" s="74">
        <f>IF(H39&gt;0,IF(H39&gt;$B$4,H39,$B$4),0)</f>
        <v>0</v>
      </c>
      <c r="I51" s="72">
        <f t="shared" ref="I51:BS51" si="154">IF(I39&gt;0,IF(I39&gt;$B$4,I39,$B$4),0)</f>
        <v>5</v>
      </c>
      <c r="J51" s="72">
        <f t="shared" si="154"/>
        <v>5</v>
      </c>
      <c r="K51" s="72">
        <f t="shared" si="154"/>
        <v>17.600662408217474</v>
      </c>
      <c r="L51" s="72">
        <f t="shared" si="154"/>
        <v>5</v>
      </c>
      <c r="M51" s="72">
        <f t="shared" si="154"/>
        <v>9.8746242750936286</v>
      </c>
      <c r="N51" s="72">
        <f t="shared" si="154"/>
        <v>0</v>
      </c>
      <c r="O51" s="72">
        <f t="shared" si="154"/>
        <v>0</v>
      </c>
      <c r="P51" s="72">
        <f t="shared" si="154"/>
        <v>0</v>
      </c>
      <c r="Q51" s="72">
        <f t="shared" si="154"/>
        <v>83.094267398330359</v>
      </c>
      <c r="R51" s="72">
        <f t="shared" si="154"/>
        <v>0</v>
      </c>
      <c r="S51" s="72">
        <f t="shared" si="154"/>
        <v>0</v>
      </c>
      <c r="T51" s="72">
        <f t="shared" si="154"/>
        <v>0</v>
      </c>
      <c r="U51" s="72">
        <f t="shared" si="154"/>
        <v>0</v>
      </c>
      <c r="V51" s="72">
        <f t="shared" si="154"/>
        <v>35.393159994238282</v>
      </c>
      <c r="W51" s="72">
        <f t="shared" si="154"/>
        <v>18.547778936688992</v>
      </c>
      <c r="X51" s="72">
        <f t="shared" si="154"/>
        <v>14.35161939258955</v>
      </c>
      <c r="Y51" s="72">
        <f t="shared" si="154"/>
        <v>5</v>
      </c>
      <c r="Z51" s="72">
        <f t="shared" si="154"/>
        <v>0</v>
      </c>
      <c r="AA51" s="72">
        <f t="shared" si="154"/>
        <v>0</v>
      </c>
      <c r="AB51" s="72">
        <f t="shared" si="154"/>
        <v>0</v>
      </c>
      <c r="AC51" s="72">
        <f t="shared" si="154"/>
        <v>0</v>
      </c>
      <c r="AD51" s="72">
        <f t="shared" si="154"/>
        <v>5</v>
      </c>
      <c r="AE51" s="72">
        <f t="shared" si="154"/>
        <v>165.78545261548373</v>
      </c>
      <c r="AF51" s="72">
        <f t="shared" si="154"/>
        <v>0</v>
      </c>
      <c r="AG51" s="72">
        <f t="shared" si="154"/>
        <v>0</v>
      </c>
      <c r="AH51" s="72">
        <f t="shared" si="154"/>
        <v>0</v>
      </c>
      <c r="AI51" s="72">
        <f t="shared" si="154"/>
        <v>49.444252429491314</v>
      </c>
      <c r="AJ51" s="72">
        <f t="shared" si="154"/>
        <v>0</v>
      </c>
      <c r="AK51" s="72">
        <f t="shared" si="154"/>
        <v>57.096954047922523</v>
      </c>
      <c r="AL51" s="72">
        <f t="shared" si="154"/>
        <v>0</v>
      </c>
      <c r="AM51" s="72">
        <f t="shared" si="154"/>
        <v>0</v>
      </c>
      <c r="AN51" s="72">
        <f t="shared" si="154"/>
        <v>5.8819132172558497</v>
      </c>
      <c r="AO51" s="72">
        <f t="shared" si="154"/>
        <v>6.4141386525043655</v>
      </c>
      <c r="AP51" s="72">
        <f t="shared" si="154"/>
        <v>0</v>
      </c>
      <c r="AQ51" s="72">
        <f t="shared" si="154"/>
        <v>8.35947427915087</v>
      </c>
      <c r="AR51" s="72">
        <f t="shared" si="154"/>
        <v>0</v>
      </c>
      <c r="AS51" s="72">
        <f t="shared" si="154"/>
        <v>5</v>
      </c>
      <c r="AT51" s="72">
        <f t="shared" si="154"/>
        <v>16.96639407051747</v>
      </c>
      <c r="AU51" s="72">
        <f t="shared" si="154"/>
        <v>0</v>
      </c>
      <c r="AV51" s="72">
        <f t="shared" si="154"/>
        <v>0</v>
      </c>
      <c r="AW51" s="72">
        <f t="shared" si="154"/>
        <v>25.464732557569082</v>
      </c>
      <c r="AX51" s="72">
        <f t="shared" si="154"/>
        <v>0</v>
      </c>
      <c r="AY51" s="72">
        <f t="shared" si="154"/>
        <v>8.5564592577658125</v>
      </c>
      <c r="AZ51" s="72">
        <f t="shared" si="154"/>
        <v>10.677233491987508</v>
      </c>
      <c r="BA51" s="72">
        <f t="shared" si="154"/>
        <v>56.884360503127297</v>
      </c>
      <c r="BB51" s="72">
        <f t="shared" si="154"/>
        <v>0</v>
      </c>
      <c r="BC51" s="72">
        <f t="shared" si="154"/>
        <v>5</v>
      </c>
      <c r="BD51" s="72">
        <f t="shared" si="154"/>
        <v>0</v>
      </c>
      <c r="BE51" s="72">
        <f t="shared" si="154"/>
        <v>0</v>
      </c>
      <c r="BF51" s="72">
        <f t="shared" si="154"/>
        <v>5</v>
      </c>
      <c r="BG51" s="72">
        <f t="shared" si="154"/>
        <v>34.488704145967127</v>
      </c>
      <c r="BH51" s="72">
        <f t="shared" si="154"/>
        <v>12.665630698289329</v>
      </c>
      <c r="BI51" s="72">
        <f t="shared" si="154"/>
        <v>5</v>
      </c>
      <c r="BJ51" s="72">
        <f t="shared" si="154"/>
        <v>0</v>
      </c>
      <c r="BK51" s="72">
        <f t="shared" si="154"/>
        <v>19.006863391078674</v>
      </c>
      <c r="BL51" s="72">
        <f t="shared" si="154"/>
        <v>0</v>
      </c>
      <c r="BM51" s="72">
        <f t="shared" si="154"/>
        <v>0</v>
      </c>
      <c r="BN51" s="72">
        <f t="shared" si="154"/>
        <v>0</v>
      </c>
      <c r="BO51" s="72">
        <f t="shared" si="154"/>
        <v>7.7730813332077249</v>
      </c>
      <c r="BP51" s="72">
        <f t="shared" si="154"/>
        <v>0</v>
      </c>
      <c r="BQ51" s="72">
        <f t="shared" si="154"/>
        <v>0</v>
      </c>
      <c r="BR51" s="72">
        <f t="shared" si="154"/>
        <v>0</v>
      </c>
      <c r="BS51" s="72">
        <f t="shared" si="154"/>
        <v>0</v>
      </c>
      <c r="BT51" s="72">
        <f t="shared" ref="BT51:EB51" si="155">IF(BT39&gt;0,IF(BT39&gt;$B$4,BT39,$B$4),0)</f>
        <v>5</v>
      </c>
      <c r="BU51" s="72">
        <f t="shared" si="155"/>
        <v>0</v>
      </c>
      <c r="BV51" s="72">
        <f t="shared" si="155"/>
        <v>0</v>
      </c>
      <c r="BW51" s="72">
        <f t="shared" si="155"/>
        <v>0</v>
      </c>
      <c r="BX51" s="72">
        <f t="shared" si="155"/>
        <v>14.570212403054702</v>
      </c>
      <c r="BY51" s="72">
        <f t="shared" si="155"/>
        <v>0</v>
      </c>
      <c r="BZ51" s="72">
        <f t="shared" si="155"/>
        <v>0</v>
      </c>
      <c r="CA51" s="72">
        <f t="shared" si="155"/>
        <v>0</v>
      </c>
      <c r="CB51" s="72">
        <f t="shared" si="155"/>
        <v>0</v>
      </c>
      <c r="CC51" s="72">
        <f t="shared" si="155"/>
        <v>5</v>
      </c>
      <c r="CD51" s="72">
        <f t="shared" si="155"/>
        <v>0</v>
      </c>
      <c r="CE51" s="72">
        <f t="shared" si="155"/>
        <v>0</v>
      </c>
      <c r="CF51" s="72">
        <f t="shared" si="155"/>
        <v>5</v>
      </c>
      <c r="CG51" s="72">
        <f t="shared" si="155"/>
        <v>6.1391316055021701</v>
      </c>
      <c r="CH51" s="72">
        <f t="shared" si="155"/>
        <v>6.1556187256118866</v>
      </c>
      <c r="CI51" s="72">
        <f t="shared" si="155"/>
        <v>5</v>
      </c>
      <c r="CJ51" s="72">
        <f t="shared" si="155"/>
        <v>0</v>
      </c>
      <c r="CK51" s="72">
        <f t="shared" si="155"/>
        <v>5</v>
      </c>
      <c r="CL51" s="72">
        <f t="shared" si="155"/>
        <v>0</v>
      </c>
      <c r="CM51" s="72">
        <f t="shared" si="155"/>
        <v>24.112660196592664</v>
      </c>
      <c r="CN51" s="72">
        <f t="shared" si="155"/>
        <v>0</v>
      </c>
      <c r="CO51" s="72">
        <f t="shared" si="155"/>
        <v>0</v>
      </c>
      <c r="CP51" s="72">
        <f t="shared" si="155"/>
        <v>0</v>
      </c>
      <c r="CQ51" s="72">
        <f t="shared" si="155"/>
        <v>0</v>
      </c>
      <c r="CR51" s="72">
        <f t="shared" si="155"/>
        <v>0</v>
      </c>
      <c r="CS51" s="72">
        <f t="shared" si="155"/>
        <v>0</v>
      </c>
      <c r="CT51" s="72">
        <f t="shared" si="155"/>
        <v>14.41488489821333</v>
      </c>
      <c r="CU51" s="72">
        <f t="shared" si="155"/>
        <v>0</v>
      </c>
      <c r="CV51" s="72">
        <f t="shared" si="155"/>
        <v>0</v>
      </c>
      <c r="CW51" s="72">
        <f t="shared" si="155"/>
        <v>13.516930804457484</v>
      </c>
      <c r="CX51" s="72">
        <f t="shared" si="155"/>
        <v>0</v>
      </c>
      <c r="CY51" s="72">
        <f t="shared" si="155"/>
        <v>5</v>
      </c>
      <c r="CZ51" s="72">
        <f t="shared" si="155"/>
        <v>0</v>
      </c>
      <c r="DA51" s="72">
        <f t="shared" si="155"/>
        <v>0</v>
      </c>
      <c r="DB51" s="72">
        <f t="shared" si="155"/>
        <v>0</v>
      </c>
      <c r="DC51" s="72">
        <f t="shared" si="155"/>
        <v>5.8081081998790438</v>
      </c>
      <c r="DD51" s="72">
        <f t="shared" si="155"/>
        <v>0</v>
      </c>
      <c r="DE51" s="72">
        <f t="shared" si="155"/>
        <v>0</v>
      </c>
      <c r="DF51" s="72">
        <f t="shared" si="155"/>
        <v>0</v>
      </c>
      <c r="DG51" s="72">
        <f t="shared" si="155"/>
        <v>0</v>
      </c>
      <c r="DH51" s="72">
        <f t="shared" si="155"/>
        <v>0</v>
      </c>
      <c r="DI51" s="72">
        <f t="shared" si="155"/>
        <v>0</v>
      </c>
      <c r="DJ51" s="72">
        <f t="shared" si="155"/>
        <v>0</v>
      </c>
      <c r="DK51" s="72">
        <f t="shared" si="155"/>
        <v>7.4428078775717621</v>
      </c>
      <c r="DL51" s="72">
        <f t="shared" si="155"/>
        <v>0</v>
      </c>
      <c r="DM51" s="72">
        <f t="shared" si="155"/>
        <v>5.0755968673506056</v>
      </c>
      <c r="DN51" s="72">
        <f t="shared" si="155"/>
        <v>5</v>
      </c>
      <c r="DO51" s="72">
        <f t="shared" si="155"/>
        <v>19.969924025687487</v>
      </c>
      <c r="DP51" s="72">
        <f t="shared" si="155"/>
        <v>0</v>
      </c>
      <c r="DQ51" s="72">
        <f t="shared" si="155"/>
        <v>5</v>
      </c>
      <c r="DR51" s="72">
        <f t="shared" si="155"/>
        <v>0</v>
      </c>
      <c r="DS51" s="72">
        <f t="shared" si="155"/>
        <v>0</v>
      </c>
      <c r="DT51" s="72">
        <f t="shared" si="155"/>
        <v>163.03113277043889</v>
      </c>
      <c r="DU51" s="72">
        <f t="shared" si="155"/>
        <v>0</v>
      </c>
      <c r="DV51" s="72">
        <f t="shared" si="155"/>
        <v>0</v>
      </c>
      <c r="DW51" s="72">
        <f t="shared" si="155"/>
        <v>5</v>
      </c>
      <c r="DX51" s="72">
        <f t="shared" si="155"/>
        <v>5.1247551039707746</v>
      </c>
      <c r="DY51" s="72">
        <f t="shared" si="155"/>
        <v>29.21732927760927</v>
      </c>
      <c r="DZ51" s="72">
        <f t="shared" si="155"/>
        <v>6.3161162476857537</v>
      </c>
      <c r="EA51" s="72">
        <f t="shared" si="155"/>
        <v>5</v>
      </c>
      <c r="EB51" s="72">
        <f t="shared" si="155"/>
        <v>19.644373458809365</v>
      </c>
      <c r="EC51" s="72">
        <f t="shared" ref="EC51:FC51" si="156">IF(EC39&gt;0,IF(EC39&gt;$B$4,EC39,$B$4),0)</f>
        <v>0</v>
      </c>
      <c r="ED51" s="72">
        <f t="shared" si="156"/>
        <v>5.4763616802070612</v>
      </c>
      <c r="EE51" s="72">
        <f t="shared" si="156"/>
        <v>5</v>
      </c>
      <c r="EF51" s="72">
        <f t="shared" si="156"/>
        <v>0</v>
      </c>
      <c r="EG51" s="72">
        <f t="shared" si="156"/>
        <v>0</v>
      </c>
      <c r="EH51" s="72">
        <f t="shared" si="156"/>
        <v>19.679823362239055</v>
      </c>
      <c r="EI51" s="72">
        <f t="shared" si="156"/>
        <v>16.11317822792051</v>
      </c>
      <c r="EJ51" s="72">
        <f t="shared" si="156"/>
        <v>5</v>
      </c>
      <c r="EK51" s="72">
        <f t="shared" si="156"/>
        <v>5</v>
      </c>
      <c r="EL51" s="72">
        <f t="shared" si="156"/>
        <v>86.309172257726885</v>
      </c>
      <c r="EM51" s="72">
        <f t="shared" si="156"/>
        <v>0</v>
      </c>
      <c r="EN51" s="72">
        <f t="shared" si="156"/>
        <v>8.0204899004480872</v>
      </c>
      <c r="EO51" s="72">
        <f t="shared" si="156"/>
        <v>39.985838450812473</v>
      </c>
      <c r="EP51" s="72">
        <f t="shared" si="156"/>
        <v>0</v>
      </c>
      <c r="EQ51" s="72">
        <f t="shared" si="156"/>
        <v>0</v>
      </c>
      <c r="ER51" s="72">
        <f t="shared" si="156"/>
        <v>8.2622388022451947</v>
      </c>
      <c r="ES51" s="72">
        <f t="shared" si="156"/>
        <v>5</v>
      </c>
      <c r="ET51" s="72">
        <f t="shared" si="156"/>
        <v>5</v>
      </c>
      <c r="EU51" s="72">
        <f t="shared" si="156"/>
        <v>0</v>
      </c>
      <c r="EV51" s="72">
        <f t="shared" si="156"/>
        <v>0</v>
      </c>
      <c r="EW51" s="72">
        <f t="shared" si="156"/>
        <v>5</v>
      </c>
      <c r="EX51" s="72">
        <f t="shared" si="156"/>
        <v>0</v>
      </c>
      <c r="EY51" s="72">
        <f t="shared" si="156"/>
        <v>0</v>
      </c>
      <c r="EZ51" s="72">
        <f t="shared" si="156"/>
        <v>5</v>
      </c>
      <c r="FA51" s="72">
        <f t="shared" si="156"/>
        <v>0</v>
      </c>
      <c r="FB51" s="72">
        <f t="shared" si="156"/>
        <v>5</v>
      </c>
      <c r="FC51" s="73">
        <f t="shared" si="156"/>
        <v>0</v>
      </c>
    </row>
    <row r="52" spans="1:159" s="50" customFormat="1" ht="15" customHeight="1" x14ac:dyDescent="0.25">
      <c r="A52" s="102"/>
      <c r="B52" s="103"/>
      <c r="C52" s="119" t="s">
        <v>47</v>
      </c>
      <c r="D52" s="39"/>
      <c r="E52" s="104">
        <f t="shared" si="87"/>
        <v>5670.1818181818189</v>
      </c>
      <c r="F52" s="40"/>
      <c r="G52" s="40"/>
      <c r="H52" s="107">
        <f t="shared" ref="H52:AL52" si="157">H39+H21</f>
        <v>0</v>
      </c>
      <c r="I52" s="105">
        <f t="shared" si="157"/>
        <v>8.508393386886647</v>
      </c>
      <c r="J52" s="105">
        <f t="shared" si="157"/>
        <v>54.764454288336523</v>
      </c>
      <c r="K52" s="105">
        <f t="shared" si="157"/>
        <v>115.50156598166242</v>
      </c>
      <c r="L52" s="105">
        <f t="shared" si="157"/>
        <v>3.0943393271537154</v>
      </c>
      <c r="M52" s="105">
        <f t="shared" si="157"/>
        <v>156.70970849323274</v>
      </c>
      <c r="N52" s="105">
        <f t="shared" si="157"/>
        <v>59.984886094609379</v>
      </c>
      <c r="O52" s="105">
        <f t="shared" si="157"/>
        <v>6.3779820222681476</v>
      </c>
      <c r="P52" s="105">
        <f t="shared" si="157"/>
        <v>0</v>
      </c>
      <c r="Q52" s="105">
        <f t="shared" si="157"/>
        <v>142.35047630347094</v>
      </c>
      <c r="R52" s="105">
        <f t="shared" si="157"/>
        <v>0</v>
      </c>
      <c r="S52" s="105">
        <f t="shared" si="157"/>
        <v>0</v>
      </c>
      <c r="T52" s="105">
        <f t="shared" si="157"/>
        <v>4.3288964280697</v>
      </c>
      <c r="U52" s="105">
        <f t="shared" si="157"/>
        <v>0</v>
      </c>
      <c r="V52" s="105">
        <f t="shared" si="157"/>
        <v>221.53015711252027</v>
      </c>
      <c r="W52" s="105">
        <f t="shared" si="157"/>
        <v>49.591481595311237</v>
      </c>
      <c r="X52" s="105">
        <f t="shared" si="157"/>
        <v>86.590630923394443</v>
      </c>
      <c r="Y52" s="105">
        <f t="shared" si="157"/>
        <v>8.3397476140991316</v>
      </c>
      <c r="Z52" s="105">
        <f t="shared" si="157"/>
        <v>0</v>
      </c>
      <c r="AA52" s="105">
        <f t="shared" si="157"/>
        <v>0</v>
      </c>
      <c r="AB52" s="105">
        <f t="shared" si="157"/>
        <v>91.285586056194433</v>
      </c>
      <c r="AC52" s="105">
        <f t="shared" si="157"/>
        <v>0</v>
      </c>
      <c r="AD52" s="105">
        <f t="shared" si="157"/>
        <v>7.0097509963975846E-2</v>
      </c>
      <c r="AE52" s="105">
        <f t="shared" si="157"/>
        <v>841.19578472684475</v>
      </c>
      <c r="AF52" s="105">
        <f t="shared" si="157"/>
        <v>0</v>
      </c>
      <c r="AG52" s="105">
        <f t="shared" si="157"/>
        <v>0</v>
      </c>
      <c r="AH52" s="105">
        <f t="shared" si="157"/>
        <v>0</v>
      </c>
      <c r="AI52" s="105">
        <f t="shared" si="157"/>
        <v>153.29151837874875</v>
      </c>
      <c r="AJ52" s="105">
        <f t="shared" si="157"/>
        <v>0.39155060023506866</v>
      </c>
      <c r="AK52" s="105">
        <f t="shared" si="157"/>
        <v>171.07100420108304</v>
      </c>
      <c r="AL52" s="105">
        <f t="shared" si="157"/>
        <v>0</v>
      </c>
      <c r="AM52" s="105">
        <f t="shared" ref="AM52:BR52" si="158">AM39+AM21</f>
        <v>0</v>
      </c>
      <c r="AN52" s="105">
        <f t="shared" si="158"/>
        <v>90.448704943874276</v>
      </c>
      <c r="AO52" s="105">
        <f t="shared" si="158"/>
        <v>132.45416001722143</v>
      </c>
      <c r="AP52" s="105">
        <f t="shared" si="158"/>
        <v>0</v>
      </c>
      <c r="AQ52" s="105">
        <f t="shared" si="158"/>
        <v>16.696776136549143</v>
      </c>
      <c r="AR52" s="105">
        <f t="shared" si="158"/>
        <v>0</v>
      </c>
      <c r="AS52" s="105">
        <f t="shared" si="158"/>
        <v>2.4999633714846485</v>
      </c>
      <c r="AT52" s="105">
        <f t="shared" si="158"/>
        <v>105.29812765654236</v>
      </c>
      <c r="AU52" s="105">
        <f t="shared" si="158"/>
        <v>0</v>
      </c>
      <c r="AV52" s="105">
        <f t="shared" si="158"/>
        <v>0</v>
      </c>
      <c r="AW52" s="105">
        <f t="shared" si="158"/>
        <v>144.90133397684764</v>
      </c>
      <c r="AX52" s="105">
        <f t="shared" si="158"/>
        <v>0</v>
      </c>
      <c r="AY52" s="105">
        <f t="shared" si="158"/>
        <v>36.247700216519604</v>
      </c>
      <c r="AZ52" s="105">
        <f t="shared" si="158"/>
        <v>51.354241138606255</v>
      </c>
      <c r="BA52" s="105">
        <f t="shared" si="158"/>
        <v>206.86022558013713</v>
      </c>
      <c r="BB52" s="105">
        <f t="shared" si="158"/>
        <v>0</v>
      </c>
      <c r="BC52" s="105">
        <f t="shared" si="158"/>
        <v>21.351575112588932</v>
      </c>
      <c r="BD52" s="105">
        <f t="shared" si="158"/>
        <v>0.75215796939671431</v>
      </c>
      <c r="BE52" s="105">
        <f t="shared" si="158"/>
        <v>0</v>
      </c>
      <c r="BF52" s="105">
        <f t="shared" si="158"/>
        <v>17.93439828064804</v>
      </c>
      <c r="BG52" s="105">
        <f t="shared" si="158"/>
        <v>121.46835025975918</v>
      </c>
      <c r="BH52" s="105">
        <f t="shared" si="158"/>
        <v>15.418594430727229</v>
      </c>
      <c r="BI52" s="105">
        <f t="shared" si="158"/>
        <v>3.003319723326503</v>
      </c>
      <c r="BJ52" s="105">
        <f t="shared" si="158"/>
        <v>0</v>
      </c>
      <c r="BK52" s="105">
        <f t="shared" si="158"/>
        <v>197.385556934232</v>
      </c>
      <c r="BL52" s="105">
        <f t="shared" si="158"/>
        <v>0</v>
      </c>
      <c r="BM52" s="105">
        <f t="shared" si="158"/>
        <v>0</v>
      </c>
      <c r="BN52" s="105">
        <f t="shared" si="158"/>
        <v>0</v>
      </c>
      <c r="BO52" s="105">
        <f t="shared" si="158"/>
        <v>16.771982365202835</v>
      </c>
      <c r="BP52" s="105">
        <f t="shared" si="158"/>
        <v>0</v>
      </c>
      <c r="BQ52" s="105">
        <f t="shared" si="158"/>
        <v>0</v>
      </c>
      <c r="BR52" s="105">
        <f t="shared" si="158"/>
        <v>3.329086178802203</v>
      </c>
      <c r="BS52" s="105">
        <f t="shared" ref="BS52:CV52" si="159">BS39+BS21</f>
        <v>35.466012236085163</v>
      </c>
      <c r="BT52" s="105">
        <f t="shared" si="159"/>
        <v>29.517774858601175</v>
      </c>
      <c r="BU52" s="105">
        <f t="shared" si="159"/>
        <v>0</v>
      </c>
      <c r="BV52" s="105">
        <f t="shared" si="159"/>
        <v>0</v>
      </c>
      <c r="BW52" s="105">
        <f t="shared" si="159"/>
        <v>0</v>
      </c>
      <c r="BX52" s="105">
        <f t="shared" si="159"/>
        <v>19.709196198175878</v>
      </c>
      <c r="BY52" s="105">
        <f t="shared" si="159"/>
        <v>0</v>
      </c>
      <c r="BZ52" s="105">
        <f t="shared" si="159"/>
        <v>8.8324459106753341</v>
      </c>
      <c r="CA52" s="105">
        <f t="shared" si="159"/>
        <v>0</v>
      </c>
      <c r="CB52" s="105">
        <f t="shared" si="159"/>
        <v>0</v>
      </c>
      <c r="CC52" s="105">
        <f t="shared" si="159"/>
        <v>1.5436431081426973</v>
      </c>
      <c r="CD52" s="105">
        <f t="shared" si="159"/>
        <v>0</v>
      </c>
      <c r="CE52" s="105">
        <f t="shared" si="159"/>
        <v>0</v>
      </c>
      <c r="CF52" s="105">
        <f t="shared" si="159"/>
        <v>7.4303725935739546</v>
      </c>
      <c r="CG52" s="105">
        <f t="shared" si="159"/>
        <v>58.781154754258402</v>
      </c>
      <c r="CH52" s="105">
        <f t="shared" si="159"/>
        <v>58.404599706771911</v>
      </c>
      <c r="CI52" s="105">
        <f t="shared" si="159"/>
        <v>15.932017005686458</v>
      </c>
      <c r="CJ52" s="105">
        <f t="shared" si="159"/>
        <v>0</v>
      </c>
      <c r="CK52" s="105">
        <f t="shared" si="159"/>
        <v>1.1962698327231169</v>
      </c>
      <c r="CL52" s="105">
        <f t="shared" si="159"/>
        <v>0</v>
      </c>
      <c r="CM52" s="105">
        <f t="shared" si="159"/>
        <v>86.067370564901182</v>
      </c>
      <c r="CN52" s="105">
        <f t="shared" si="159"/>
        <v>0</v>
      </c>
      <c r="CO52" s="105">
        <f t="shared" si="159"/>
        <v>0</v>
      </c>
      <c r="CP52" s="105">
        <f t="shared" si="159"/>
        <v>0</v>
      </c>
      <c r="CQ52" s="105">
        <f t="shared" si="159"/>
        <v>0</v>
      </c>
      <c r="CR52" s="105">
        <f t="shared" si="159"/>
        <v>0</v>
      </c>
      <c r="CS52" s="105">
        <f t="shared" si="159"/>
        <v>0</v>
      </c>
      <c r="CT52" s="105">
        <f t="shared" si="159"/>
        <v>55.615107716634178</v>
      </c>
      <c r="CU52" s="105">
        <f t="shared" si="159"/>
        <v>0</v>
      </c>
      <c r="CV52" s="105">
        <f t="shared" si="159"/>
        <v>0</v>
      </c>
      <c r="CW52" s="105">
        <f t="shared" ref="CW52:EA52" si="160">CW39+CW21</f>
        <v>106.7320978990814</v>
      </c>
      <c r="CX52" s="105">
        <f t="shared" si="160"/>
        <v>0</v>
      </c>
      <c r="CY52" s="105">
        <f t="shared" si="160"/>
        <v>4.6781929540164313</v>
      </c>
      <c r="CZ52" s="105">
        <f t="shared" si="160"/>
        <v>4.7965168344536311</v>
      </c>
      <c r="DA52" s="105">
        <f t="shared" si="160"/>
        <v>0</v>
      </c>
      <c r="DB52" s="105">
        <f t="shared" si="160"/>
        <v>0</v>
      </c>
      <c r="DC52" s="105">
        <f t="shared" si="160"/>
        <v>20.962606181617474</v>
      </c>
      <c r="DD52" s="105">
        <f t="shared" si="160"/>
        <v>0</v>
      </c>
      <c r="DE52" s="105">
        <f t="shared" si="160"/>
        <v>25.843095365783206</v>
      </c>
      <c r="DF52" s="105">
        <f t="shared" si="160"/>
        <v>0</v>
      </c>
      <c r="DG52" s="105">
        <f t="shared" si="160"/>
        <v>0</v>
      </c>
      <c r="DH52" s="105">
        <f t="shared" si="160"/>
        <v>0</v>
      </c>
      <c r="DI52" s="105">
        <f t="shared" si="160"/>
        <v>0</v>
      </c>
      <c r="DJ52" s="105">
        <f t="shared" si="160"/>
        <v>0</v>
      </c>
      <c r="DK52" s="105">
        <f t="shared" si="160"/>
        <v>32.906374161120695</v>
      </c>
      <c r="DL52" s="105">
        <f t="shared" si="160"/>
        <v>0</v>
      </c>
      <c r="DM52" s="105">
        <f t="shared" si="160"/>
        <v>29.848221953348791</v>
      </c>
      <c r="DN52" s="105">
        <f t="shared" si="160"/>
        <v>3.5293235179092042</v>
      </c>
      <c r="DO52" s="105">
        <f t="shared" si="160"/>
        <v>65.208157023790875</v>
      </c>
      <c r="DP52" s="105">
        <f t="shared" si="160"/>
        <v>1.933310524144729</v>
      </c>
      <c r="DQ52" s="105">
        <f t="shared" si="160"/>
        <v>16.918266416168581</v>
      </c>
      <c r="DR52" s="105">
        <f t="shared" si="160"/>
        <v>7.7039810891045608</v>
      </c>
      <c r="DS52" s="105">
        <f t="shared" si="160"/>
        <v>4.8523149891554072</v>
      </c>
      <c r="DT52" s="105">
        <f t="shared" si="160"/>
        <v>519.24956777642751</v>
      </c>
      <c r="DU52" s="105">
        <f t="shared" si="160"/>
        <v>0</v>
      </c>
      <c r="DV52" s="105">
        <f t="shared" si="160"/>
        <v>1.4014654505638036</v>
      </c>
      <c r="DW52" s="105">
        <f t="shared" si="160"/>
        <v>22.603561341587572</v>
      </c>
      <c r="DX52" s="105">
        <f t="shared" si="160"/>
        <v>34.966706086957863</v>
      </c>
      <c r="DY52" s="105">
        <f t="shared" si="160"/>
        <v>88.109724834307798</v>
      </c>
      <c r="DZ52" s="105">
        <f t="shared" si="160"/>
        <v>34.787830774420513</v>
      </c>
      <c r="EA52" s="105">
        <f t="shared" si="160"/>
        <v>6.2589645622461152</v>
      </c>
      <c r="EB52" s="105">
        <f t="shared" ref="EB52:FC52" si="161">EB39+EB21</f>
        <v>70.56641053174296</v>
      </c>
      <c r="EC52" s="105">
        <f t="shared" si="161"/>
        <v>0</v>
      </c>
      <c r="ED52" s="105">
        <f t="shared" si="161"/>
        <v>61.111106862678213</v>
      </c>
      <c r="EE52" s="105">
        <f t="shared" si="161"/>
        <v>11.592671012275327</v>
      </c>
      <c r="EF52" s="105">
        <f t="shared" si="161"/>
        <v>19.560569910165107</v>
      </c>
      <c r="EG52" s="105">
        <f t="shared" si="161"/>
        <v>52.524971138125942</v>
      </c>
      <c r="EH52" s="105">
        <f t="shared" si="161"/>
        <v>40.204103260262436</v>
      </c>
      <c r="EI52" s="105">
        <f t="shared" si="161"/>
        <v>29.487810216125975</v>
      </c>
      <c r="EJ52" s="105">
        <f t="shared" si="161"/>
        <v>24.434386645904642</v>
      </c>
      <c r="EK52" s="105">
        <f t="shared" si="161"/>
        <v>0.34845886312088076</v>
      </c>
      <c r="EL52" s="105">
        <f t="shared" si="161"/>
        <v>304.72725649277777</v>
      </c>
      <c r="EM52" s="105">
        <f t="shared" si="161"/>
        <v>0</v>
      </c>
      <c r="EN52" s="105">
        <f t="shared" si="161"/>
        <v>13.37185313683992</v>
      </c>
      <c r="EO52" s="105">
        <f t="shared" si="161"/>
        <v>97.112260051351242</v>
      </c>
      <c r="EP52" s="105">
        <f t="shared" si="161"/>
        <v>0</v>
      </c>
      <c r="EQ52" s="105">
        <f t="shared" si="161"/>
        <v>0</v>
      </c>
      <c r="ER52" s="105">
        <f t="shared" si="161"/>
        <v>90.804402393047155</v>
      </c>
      <c r="ES52" s="105">
        <f t="shared" si="161"/>
        <v>3.5410386537118019</v>
      </c>
      <c r="ET52" s="105">
        <f t="shared" si="161"/>
        <v>16.789567898089498</v>
      </c>
      <c r="EU52" s="105">
        <f t="shared" si="161"/>
        <v>0</v>
      </c>
      <c r="EV52" s="105">
        <f t="shared" si="161"/>
        <v>0</v>
      </c>
      <c r="EW52" s="105">
        <f t="shared" si="161"/>
        <v>19.560060694271428</v>
      </c>
      <c r="EX52" s="105">
        <f t="shared" si="161"/>
        <v>0</v>
      </c>
      <c r="EY52" s="105">
        <f t="shared" si="161"/>
        <v>0</v>
      </c>
      <c r="EZ52" s="105">
        <f t="shared" si="161"/>
        <v>15.589208855059558</v>
      </c>
      <c r="FA52" s="105">
        <f t="shared" si="161"/>
        <v>0</v>
      </c>
      <c r="FB52" s="105">
        <f t="shared" si="161"/>
        <v>27.914922007283685</v>
      </c>
      <c r="FC52" s="106">
        <f t="shared" si="161"/>
        <v>0</v>
      </c>
    </row>
    <row r="53" spans="1:159" ht="15" customHeight="1" x14ac:dyDescent="0.25">
      <c r="A53" s="45"/>
      <c r="B53" s="50" t="s">
        <v>4</v>
      </c>
      <c r="C53" s="112" t="s">
        <v>28</v>
      </c>
      <c r="D53" s="24"/>
      <c r="E53" s="50"/>
      <c r="F53" s="50"/>
      <c r="G53" s="50"/>
      <c r="FC53" s="7"/>
    </row>
    <row r="54" spans="1:159" ht="15" customHeight="1" x14ac:dyDescent="0.25">
      <c r="A54" s="1"/>
      <c r="C54" s="110" t="s">
        <v>17</v>
      </c>
      <c r="D54" s="24"/>
      <c r="FC54" s="7"/>
    </row>
    <row r="56" spans="1:159" s="110" customFormat="1" x14ac:dyDescent="0.25">
      <c r="H56" s="136" t="s">
        <v>48</v>
      </c>
      <c r="I56" s="137"/>
      <c r="J56" s="137"/>
      <c r="K56" s="137"/>
      <c r="L56" s="138"/>
      <c r="M56" s="111"/>
      <c r="N56" s="111"/>
      <c r="O56" s="111"/>
      <c r="P56" s="111"/>
      <c r="Q56" s="111"/>
      <c r="R56" s="111"/>
      <c r="S56" s="111"/>
      <c r="T56" s="111"/>
      <c r="U56" s="111"/>
      <c r="V56" s="111"/>
      <c r="W56" s="111"/>
      <c r="X56" s="111"/>
      <c r="Y56" s="111"/>
      <c r="Z56" s="111"/>
      <c r="AA56" s="111"/>
      <c r="AB56" s="111"/>
      <c r="AC56" s="111"/>
      <c r="AD56" s="111"/>
      <c r="AE56" s="111"/>
      <c r="AF56" s="111"/>
      <c r="AG56" s="111"/>
      <c r="AH56" s="111"/>
      <c r="AI56" s="111"/>
      <c r="AJ56" s="111"/>
      <c r="AK56" s="111"/>
      <c r="AL56" s="111"/>
      <c r="AM56" s="111"/>
      <c r="AN56" s="111"/>
      <c r="AO56" s="111"/>
      <c r="AP56" s="111"/>
      <c r="AQ56" s="111"/>
      <c r="AR56" s="111"/>
      <c r="AS56" s="111"/>
      <c r="AT56" s="111"/>
      <c r="AU56" s="111"/>
      <c r="AV56" s="111"/>
      <c r="AW56" s="111"/>
      <c r="AX56" s="111"/>
      <c r="AY56" s="111"/>
      <c r="AZ56" s="111"/>
      <c r="BA56" s="111"/>
      <c r="BB56" s="111"/>
      <c r="BC56" s="111"/>
      <c r="BD56" s="111"/>
      <c r="BE56" s="111"/>
      <c r="BF56" s="111"/>
      <c r="BG56" s="111"/>
      <c r="BH56" s="111"/>
      <c r="BI56" s="111"/>
      <c r="BJ56" s="111"/>
      <c r="BK56" s="111"/>
      <c r="BL56" s="111"/>
      <c r="BM56" s="111"/>
      <c r="BN56" s="111"/>
      <c r="BO56" s="111"/>
      <c r="BP56" s="111"/>
      <c r="BQ56" s="111"/>
      <c r="BR56" s="111"/>
      <c r="BS56" s="111"/>
      <c r="BT56" s="111"/>
      <c r="BU56" s="111"/>
      <c r="BV56" s="111"/>
      <c r="BW56" s="111"/>
      <c r="BX56" s="111"/>
      <c r="BY56" s="111"/>
      <c r="BZ56" s="111"/>
      <c r="CA56" s="111"/>
      <c r="CB56" s="111"/>
      <c r="CC56" s="111"/>
      <c r="CD56" s="111"/>
      <c r="CE56" s="111"/>
      <c r="CF56" s="111"/>
      <c r="CG56" s="111"/>
      <c r="CH56" s="111"/>
      <c r="CI56" s="111"/>
      <c r="CJ56" s="111"/>
      <c r="CK56" s="111"/>
      <c r="CL56" s="111"/>
      <c r="CM56" s="111"/>
      <c r="CN56" s="111"/>
      <c r="CO56" s="111"/>
      <c r="CP56" s="111"/>
      <c r="CQ56" s="111"/>
      <c r="CR56" s="111"/>
      <c r="CS56" s="111"/>
      <c r="CT56" s="111"/>
      <c r="CU56" s="111"/>
      <c r="CV56" s="111"/>
      <c r="CW56" s="111"/>
      <c r="CX56" s="111"/>
      <c r="CY56" s="111"/>
      <c r="CZ56" s="111"/>
      <c r="DA56" s="111"/>
      <c r="DB56" s="111"/>
      <c r="DC56" s="111"/>
      <c r="DD56" s="111"/>
      <c r="DE56" s="111"/>
      <c r="DF56" s="111"/>
      <c r="DG56" s="111"/>
      <c r="DH56" s="111"/>
      <c r="DI56" s="111"/>
      <c r="DJ56" s="111"/>
      <c r="DK56" s="111"/>
      <c r="DL56" s="111"/>
      <c r="DM56" s="111"/>
      <c r="DN56" s="111"/>
      <c r="DO56" s="111"/>
      <c r="DP56" s="111"/>
      <c r="DQ56" s="111"/>
      <c r="DR56" s="111"/>
      <c r="DS56" s="111"/>
      <c r="DT56" s="111"/>
      <c r="DU56" s="111"/>
      <c r="DV56" s="111"/>
      <c r="DW56" s="111"/>
      <c r="DX56" s="111"/>
      <c r="DY56" s="111"/>
      <c r="DZ56" s="111"/>
      <c r="EA56" s="111"/>
      <c r="EB56" s="111"/>
      <c r="EC56" s="111"/>
      <c r="ED56" s="111"/>
      <c r="EE56" s="111"/>
      <c r="EF56" s="111"/>
      <c r="EG56" s="111"/>
      <c r="EH56" s="111"/>
      <c r="EI56" s="111"/>
      <c r="EJ56" s="111"/>
      <c r="EK56" s="111"/>
      <c r="EL56" s="111"/>
      <c r="EM56" s="111"/>
      <c r="EN56" s="111"/>
      <c r="EO56" s="111"/>
      <c r="EP56" s="111"/>
      <c r="EQ56" s="111"/>
      <c r="ER56" s="111"/>
      <c r="ES56" s="111"/>
      <c r="ET56" s="111"/>
      <c r="EU56" s="111"/>
      <c r="EV56" s="111"/>
      <c r="EW56" s="111"/>
      <c r="EX56" s="111"/>
      <c r="EY56" s="111"/>
      <c r="EZ56" s="111"/>
      <c r="FA56" s="111"/>
      <c r="FB56" s="111"/>
      <c r="FC56" s="111"/>
    </row>
    <row r="57" spans="1:159" x14ac:dyDescent="0.25">
      <c r="E57" s="58"/>
      <c r="H57" s="151" t="s">
        <v>35</v>
      </c>
      <c r="I57" s="140"/>
      <c r="J57" s="141" t="s">
        <v>21</v>
      </c>
      <c r="K57" s="141" t="s">
        <v>23</v>
      </c>
      <c r="L57" s="142" t="s">
        <v>24</v>
      </c>
    </row>
    <row r="58" spans="1:159" x14ac:dyDescent="0.25">
      <c r="C58" s="30"/>
      <c r="E58" s="58"/>
      <c r="H58" s="152">
        <v>15</v>
      </c>
      <c r="I58" s="140"/>
      <c r="J58" s="143">
        <f>V19</f>
        <v>431915.76502858545</v>
      </c>
      <c r="K58" s="144">
        <f>V22</f>
        <v>169.22014952995343</v>
      </c>
      <c r="L58" s="145">
        <f>V27</f>
        <v>184.97938822264985</v>
      </c>
    </row>
    <row r="59" spans="1:159" x14ac:dyDescent="0.25">
      <c r="H59" s="152"/>
      <c r="I59" s="140"/>
      <c r="J59" s="140"/>
      <c r="K59" s="140"/>
      <c r="L59" s="146"/>
    </row>
    <row r="60" spans="1:159" x14ac:dyDescent="0.25">
      <c r="H60" s="152">
        <v>30</v>
      </c>
      <c r="I60" s="140"/>
      <c r="J60" s="143">
        <f>AT19</f>
        <v>204966.60459105443</v>
      </c>
      <c r="K60" s="144">
        <f>AT22</f>
        <v>80.30380524602883</v>
      </c>
      <c r="L60" s="145">
        <f>AT27</f>
        <v>87.782387662598339</v>
      </c>
    </row>
    <row r="61" spans="1:159" x14ac:dyDescent="0.25">
      <c r="H61" s="139"/>
      <c r="I61" s="140"/>
      <c r="J61" s="140"/>
      <c r="K61" s="140"/>
      <c r="L61" s="146"/>
    </row>
    <row r="62" spans="1:159" x14ac:dyDescent="0.25">
      <c r="H62" s="147" t="s">
        <v>22</v>
      </c>
      <c r="I62" s="148"/>
      <c r="J62" s="149">
        <f>J58/J60</f>
        <v>2.1072494511500337</v>
      </c>
      <c r="K62" s="149">
        <f>K58/K60</f>
        <v>2.1072494511500337</v>
      </c>
      <c r="L62" s="150">
        <f>L58/L60</f>
        <v>2.1072494511500337</v>
      </c>
    </row>
  </sheetData>
  <mergeCells count="3">
    <mergeCell ref="A8:A15"/>
    <mergeCell ref="B21:B33"/>
    <mergeCell ref="B39:B51"/>
  </mergeCells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Allocation tool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CP</dc:creator>
  <cp:lastModifiedBy>Christiansen, Leighton (CDC/IOD/OS) (CTR)</cp:lastModifiedBy>
  <dcterms:created xsi:type="dcterms:W3CDTF">2014-11-05T15:13:57Z</dcterms:created>
  <dcterms:modified xsi:type="dcterms:W3CDTF">2024-10-01T12:55:35Z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f03ff0-41c5-4c41-b55e-fabb8fae94be_Enabled">
    <vt:lpwstr>true</vt:lpwstr>
  </property>
  <property fmtid="{D5CDD505-2E9C-101B-9397-08002B2CF9AE}" pid="3" name="MSIP_Label_8af03ff0-41c5-4c41-b55e-fabb8fae94be_SetDate">
    <vt:lpwstr>2024-10-01T12:55:16Z</vt:lpwstr>
  </property>
  <property fmtid="{D5CDD505-2E9C-101B-9397-08002B2CF9AE}" pid="4" name="MSIP_Label_8af03ff0-41c5-4c41-b55e-fabb8fae94be_Method">
    <vt:lpwstr>Privileged</vt:lpwstr>
  </property>
  <property fmtid="{D5CDD505-2E9C-101B-9397-08002B2CF9AE}" pid="5" name="MSIP_Label_8af03ff0-41c5-4c41-b55e-fabb8fae94be_Name">
    <vt:lpwstr>8af03ff0-41c5-4c41-b55e-fabb8fae94be</vt:lpwstr>
  </property>
  <property fmtid="{D5CDD505-2E9C-101B-9397-08002B2CF9AE}" pid="6" name="MSIP_Label_8af03ff0-41c5-4c41-b55e-fabb8fae94be_SiteId">
    <vt:lpwstr>9ce70869-60db-44fd-abe8-d2767077fc8f</vt:lpwstr>
  </property>
  <property fmtid="{D5CDD505-2E9C-101B-9397-08002B2CF9AE}" pid="7" name="MSIP_Label_8af03ff0-41c5-4c41-b55e-fabb8fae94be_ActionId">
    <vt:lpwstr>ab911f0e-9f77-4e04-a4bb-c5e7ef1b11cd</vt:lpwstr>
  </property>
  <property fmtid="{D5CDD505-2E9C-101B-9397-08002B2CF9AE}" pid="8" name="MSIP_Label_8af03ff0-41c5-4c41-b55e-fabb8fae94be_ContentBits">
    <vt:lpwstr>0</vt:lpwstr>
  </property>
</Properties>
</file>