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dc.gov\project\NIOSH_DFSE_OD_ADMIN\ADS\eClearance Packages-NIHMS only\"/>
    </mc:Choice>
  </mc:AlternateContent>
  <xr:revisionPtr revIDLastSave="0" documentId="8_{90FC768C-13B5-4F63-9DF6-07E7BEA44571}" xr6:coauthVersionLast="47" xr6:coauthVersionMax="47" xr10:uidLastSave="{00000000-0000-0000-0000-000000000000}"/>
  <bookViews>
    <workbookView xWindow="-25320" yWindow="-120" windowWidth="25440" windowHeight="15390" xr2:uid="{628BB507-A471-5E41-825A-0245F9784864}"/>
  </bookViews>
  <sheets>
    <sheet name="years &gt;= 197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F30" i="1"/>
  <c r="F31" i="1"/>
  <c r="F32" i="1"/>
  <c r="F28" i="1"/>
  <c r="F24" i="1"/>
  <c r="F23" i="1"/>
  <c r="F19" i="1" a="1"/>
  <c r="F19" i="1" s="1"/>
  <c r="F8" i="1"/>
  <c r="F7" i="1"/>
  <c r="F10" i="1"/>
  <c r="F11" i="1"/>
  <c r="F12" i="1"/>
  <c r="F13" i="1"/>
  <c r="F14" i="1"/>
  <c r="F15" i="1"/>
  <c r="F16" i="1"/>
  <c r="F17" i="1"/>
  <c r="F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<sst xmlns="http://schemas.openxmlformats.org/spreadsheetml/2006/main" count="59" uniqueCount="44">
  <si>
    <t>Fixed effects:</t>
  </si>
  <si>
    <t>Estimate</t>
  </si>
  <si>
    <t>Std. Error</t>
  </si>
  <si>
    <t>t value</t>
  </si>
  <si>
    <t>(Intercept)</t>
  </si>
  <si>
    <t>YEAR</t>
  </si>
  <si>
    <t>DUUR</t>
  </si>
  <si>
    <t>Denmark</t>
  </si>
  <si>
    <t>Norway</t>
  </si>
  <si>
    <t>Sweden</t>
  </si>
  <si>
    <t>UK</t>
  </si>
  <si>
    <t>USA</t>
  </si>
  <si>
    <t>construction materials</t>
  </si>
  <si>
    <t>containers</t>
  </si>
  <si>
    <t>large parts</t>
  </si>
  <si>
    <t>mixed products</t>
  </si>
  <si>
    <t>panels</t>
  </si>
  <si>
    <t>pipes and tanks</t>
  </si>
  <si>
    <t>small parts</t>
  </si>
  <si>
    <t>unknown products</t>
  </si>
  <si>
    <t>vehicles</t>
  </si>
  <si>
    <t>boats</t>
  </si>
  <si>
    <t>other production processes</t>
  </si>
  <si>
    <t>non-process work</t>
  </si>
  <si>
    <t>area</t>
  </si>
  <si>
    <t>lamination</t>
  </si>
  <si>
    <t>reactive</t>
  </si>
  <si>
    <t>unknown</t>
  </si>
  <si>
    <t>non-reactive</t>
  </si>
  <si>
    <t>PRODUCT</t>
  </si>
  <si>
    <t>PROCESS</t>
  </si>
  <si>
    <t>MEAS_REAS</t>
  </si>
  <si>
    <t>ref</t>
  </si>
  <si>
    <t>AIC</t>
  </si>
  <si>
    <t>Nagakawa R2:</t>
  </si>
  <si>
    <r>
      <t>conditional R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considers both fixed and random effects </t>
    </r>
  </si>
  <si>
    <r>
      <t>marginal R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considers fixed effects only</t>
    </r>
  </si>
  <si>
    <t>model (year &gt;=1975) (n = 13,631)</t>
  </si>
  <si>
    <t>model (all data, n = 14440)</t>
  </si>
  <si>
    <t>conditional R2*</t>
  </si>
  <si>
    <t>marginal R2*</t>
  </si>
  <si>
    <t>Random effects:</t>
  </si>
  <si>
    <t>Model results based on measurement records from years &gt;= 1975</t>
  </si>
  <si>
    <t>GMR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</si>
</sst>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4"/>
      <color rgb="FF0070C0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1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2" borderId="1" xfId="0" applyFill="1" applyBorder="1"/>
    <xf numFmtId="2" fontId="0" fillId="2" borderId="1" xfId="0" applyNumberFormat="1" applyFill="1" applyBorder="1"/>
    <xf numFmtId="11" fontId="0" fillId="2" borderId="1" xfId="0" applyNumberFormat="1" applyFill="1" applyBorder="1"/>
    <xf numFmtId="0" fontId="0" fillId="2" borderId="0" xfId="0" applyFill="1"/>
    <xf numFmtId="2" fontId="0" fillId="2" borderId="0" xfId="0" applyNumberFormat="1" applyFill="1"/>
    <xf numFmtId="11" fontId="0" fillId="2" borderId="0" xfId="0" applyNumberFormat="1" applyFill="1"/>
    <xf numFmtId="0" fontId="0" fillId="2" borderId="2" xfId="0" applyFill="1" applyBorder="1"/>
    <xf numFmtId="2" fontId="0" fillId="2" borderId="2" xfId="0" applyNumberFormat="1" applyFill="1" applyBorder="1"/>
    <xf numFmtId="11" fontId="0" fillId="2" borderId="2" xfId="0" applyNumberFormat="1" applyFill="1" applyBorder="1"/>
    <xf numFmtId="0" fontId="3" fillId="0" borderId="0" xfId="0" applyFont="1"/>
    <xf numFmtId="0" fontId="4" fillId="0" borderId="0" xfId="0" applyFont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4" xfId="0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F50F-5551-9044-89BB-D4F5A2AF7A88}">
  <dimension ref="A2:K32"/>
  <sheetViews>
    <sheetView tabSelected="1" zoomScaleNormal="100" workbookViewId="0">
      <selection activeCell="H24" sqref="H24"/>
    </sheetView>
  </sheetViews>
  <sheetFormatPr defaultColWidth="11" defaultRowHeight="15.75" x14ac:dyDescent="0.25"/>
  <cols>
    <col min="1" max="1" width="14.125" customWidth="1"/>
    <col min="2" max="2" width="27.125" customWidth="1"/>
    <col min="8" max="8" width="35.5" customWidth="1"/>
    <col min="9" max="9" width="18.5" customWidth="1"/>
    <col min="10" max="11" width="14.375" customWidth="1"/>
  </cols>
  <sheetData>
    <row r="2" spans="1:11" ht="18.75" x14ac:dyDescent="0.3">
      <c r="A2" s="13" t="s">
        <v>42</v>
      </c>
    </row>
    <row r="4" spans="1:11" x14ac:dyDescent="0.25">
      <c r="A4" t="s">
        <v>0</v>
      </c>
    </row>
    <row r="5" spans="1:11" x14ac:dyDescent="0.25">
      <c r="C5" t="s">
        <v>1</v>
      </c>
      <c r="D5" t="s">
        <v>2</v>
      </c>
      <c r="E5" t="s">
        <v>3</v>
      </c>
      <c r="F5" t="s">
        <v>43</v>
      </c>
      <c r="I5" s="15" t="s">
        <v>33</v>
      </c>
      <c r="J5" s="15" t="s">
        <v>39</v>
      </c>
      <c r="K5" s="15" t="s">
        <v>40</v>
      </c>
    </row>
    <row r="6" spans="1:11" x14ac:dyDescent="0.25">
      <c r="A6" t="s">
        <v>4</v>
      </c>
      <c r="C6" s="2">
        <v>133.5</v>
      </c>
      <c r="D6" s="1">
        <v>3.2770000000000001</v>
      </c>
      <c r="E6">
        <v>40.731999999999999</v>
      </c>
      <c r="H6" t="s">
        <v>38</v>
      </c>
      <c r="I6" s="16">
        <v>45664</v>
      </c>
      <c r="J6">
        <v>0.73399999999999999</v>
      </c>
      <c r="K6">
        <v>0.28000000000000003</v>
      </c>
    </row>
    <row r="7" spans="1:11" x14ac:dyDescent="0.25">
      <c r="A7" t="s">
        <v>6</v>
      </c>
      <c r="C7" s="18">
        <v>-4.95E-4</v>
      </c>
      <c r="D7" s="1">
        <v>1.0280000000000001E-4</v>
      </c>
      <c r="E7">
        <v>-4.8159999999999998</v>
      </c>
      <c r="F7" s="2">
        <f>EXP(C7)</f>
        <v>0.99950512249228796</v>
      </c>
      <c r="H7" t="s">
        <v>37</v>
      </c>
      <c r="I7" s="17">
        <v>43313</v>
      </c>
      <c r="J7">
        <v>0.72899999999999998</v>
      </c>
      <c r="K7">
        <v>0.25</v>
      </c>
    </row>
    <row r="8" spans="1:11" x14ac:dyDescent="0.25">
      <c r="A8" t="s">
        <v>5</v>
      </c>
      <c r="C8" s="2">
        <v>-6.4850000000000005E-2</v>
      </c>
      <c r="D8" s="1">
        <v>1.652E-3</v>
      </c>
      <c r="E8">
        <v>-39.256</v>
      </c>
      <c r="F8" s="2">
        <f>EXP(C8)</f>
        <v>0.93720803403944608</v>
      </c>
    </row>
    <row r="9" spans="1:11" x14ac:dyDescent="0.25">
      <c r="A9" s="4" t="s">
        <v>29</v>
      </c>
      <c r="B9" s="4" t="s">
        <v>12</v>
      </c>
      <c r="C9" s="5">
        <v>0.13289999999999999</v>
      </c>
      <c r="D9" s="6">
        <v>6.3719999999999999E-2</v>
      </c>
      <c r="E9" s="4">
        <v>2.0870000000000002</v>
      </c>
      <c r="F9" s="5">
        <f>EXP(C9)</f>
        <v>1.1421357790421207</v>
      </c>
      <c r="H9" s="14" t="s">
        <v>34</v>
      </c>
    </row>
    <row r="10" spans="1:11" ht="17.25" x14ac:dyDescent="0.25">
      <c r="A10" s="7" t="s">
        <v>29</v>
      </c>
      <c r="B10" s="7" t="s">
        <v>13</v>
      </c>
      <c r="C10" s="8">
        <v>-0.29859999999999998</v>
      </c>
      <c r="D10" s="9">
        <v>7.3709999999999998E-2</v>
      </c>
      <c r="E10" s="7">
        <v>-4.0510000000000002</v>
      </c>
      <c r="F10" s="8">
        <f t="shared" ref="F10:F17" si="0">EXP(C10)</f>
        <v>0.74185609253144802</v>
      </c>
      <c r="H10" s="3" t="s">
        <v>35</v>
      </c>
    </row>
    <row r="11" spans="1:11" ht="17.25" x14ac:dyDescent="0.25">
      <c r="A11" s="7" t="s">
        <v>29</v>
      </c>
      <c r="B11" s="7" t="s">
        <v>14</v>
      </c>
      <c r="C11" s="8">
        <v>-5.1150000000000001E-2</v>
      </c>
      <c r="D11" s="9">
        <v>4.2029999999999998E-2</v>
      </c>
      <c r="E11" s="7">
        <v>-1.2170000000000001</v>
      </c>
      <c r="F11" s="8">
        <f t="shared" si="0"/>
        <v>0.95013613942194763</v>
      </c>
      <c r="H11" s="3" t="s">
        <v>36</v>
      </c>
    </row>
    <row r="12" spans="1:11" x14ac:dyDescent="0.25">
      <c r="A12" s="7" t="s">
        <v>29</v>
      </c>
      <c r="B12" s="7" t="s">
        <v>15</v>
      </c>
      <c r="C12" s="8">
        <v>-0.41909999999999997</v>
      </c>
      <c r="D12" s="9">
        <v>6.1359999999999998E-2</v>
      </c>
      <c r="E12" s="7">
        <v>-6.8289999999999997</v>
      </c>
      <c r="F12" s="8">
        <f t="shared" si="0"/>
        <v>0.65763842813670148</v>
      </c>
    </row>
    <row r="13" spans="1:11" x14ac:dyDescent="0.25">
      <c r="A13" s="7" t="s">
        <v>29</v>
      </c>
      <c r="B13" s="7" t="s">
        <v>16</v>
      </c>
      <c r="C13" s="8">
        <v>-9.2160000000000006E-2</v>
      </c>
      <c r="D13" s="9">
        <v>8.8370000000000004E-2</v>
      </c>
      <c r="E13" s="7">
        <v>-1.0429999999999999</v>
      </c>
      <c r="F13" s="8">
        <f t="shared" si="0"/>
        <v>0.91195922439548649</v>
      </c>
    </row>
    <row r="14" spans="1:11" x14ac:dyDescent="0.25">
      <c r="A14" s="7" t="s">
        <v>29</v>
      </c>
      <c r="B14" s="7" t="s">
        <v>17</v>
      </c>
      <c r="C14" s="8">
        <v>0.2291</v>
      </c>
      <c r="D14" s="9">
        <v>0.1487</v>
      </c>
      <c r="E14" s="7">
        <v>1.5409999999999999</v>
      </c>
      <c r="F14" s="8">
        <f t="shared" si="0"/>
        <v>1.2574677795006599</v>
      </c>
    </row>
    <row r="15" spans="1:11" x14ac:dyDescent="0.25">
      <c r="A15" s="7" t="s">
        <v>29</v>
      </c>
      <c r="B15" s="7" t="s">
        <v>18</v>
      </c>
      <c r="C15" s="8">
        <v>-0.30320000000000003</v>
      </c>
      <c r="D15" s="9">
        <v>7.9310000000000005E-2</v>
      </c>
      <c r="E15" s="7">
        <v>-3.8239999999999998</v>
      </c>
      <c r="F15" s="8">
        <f t="shared" si="0"/>
        <v>0.73845139132220561</v>
      </c>
    </row>
    <row r="16" spans="1:11" x14ac:dyDescent="0.25">
      <c r="A16" s="7" t="s">
        <v>29</v>
      </c>
      <c r="B16" s="7" t="s">
        <v>19</v>
      </c>
      <c r="C16" s="8">
        <v>-0.19789999999999999</v>
      </c>
      <c r="D16" s="9">
        <v>4.3209999999999998E-2</v>
      </c>
      <c r="E16" s="7">
        <v>-4.5789999999999997</v>
      </c>
      <c r="F16" s="8">
        <f t="shared" si="0"/>
        <v>0.82045189422513076</v>
      </c>
    </row>
    <row r="17" spans="1:6" x14ac:dyDescent="0.25">
      <c r="A17" s="7" t="s">
        <v>29</v>
      </c>
      <c r="B17" s="7" t="s">
        <v>20</v>
      </c>
      <c r="C17" s="8">
        <v>-9.7860000000000003E-2</v>
      </c>
      <c r="D17" s="9">
        <v>6.2880000000000005E-2</v>
      </c>
      <c r="E17" s="7">
        <v>-1.556</v>
      </c>
      <c r="F17" s="8">
        <f t="shared" si="0"/>
        <v>0.90677584348602036</v>
      </c>
    </row>
    <row r="18" spans="1:6" x14ac:dyDescent="0.25">
      <c r="A18" s="10" t="s">
        <v>29</v>
      </c>
      <c r="B18" s="10" t="s">
        <v>21</v>
      </c>
      <c r="C18" s="11" t="s">
        <v>32</v>
      </c>
      <c r="D18" s="12"/>
      <c r="E18" s="10"/>
      <c r="F18" s="11">
        <v>1</v>
      </c>
    </row>
    <row r="19" spans="1:6" x14ac:dyDescent="0.25">
      <c r="A19" t="s">
        <v>30</v>
      </c>
      <c r="B19" t="s">
        <v>22</v>
      </c>
      <c r="C19" s="2">
        <v>-0.73350000000000004</v>
      </c>
      <c r="D19" s="1">
        <v>4.3889999999999998E-2</v>
      </c>
      <c r="E19">
        <v>-16.712</v>
      </c>
      <c r="F19" s="2" cm="1">
        <f t="array" ref="F19:F21">EXP(C19:C21)</f>
        <v>0.48022525687682077</v>
      </c>
    </row>
    <row r="20" spans="1:6" x14ac:dyDescent="0.25">
      <c r="A20" t="s">
        <v>30</v>
      </c>
      <c r="B20" t="s">
        <v>23</v>
      </c>
      <c r="C20" s="2">
        <v>-1.2110000000000001</v>
      </c>
      <c r="D20" s="1">
        <v>5.008E-2</v>
      </c>
      <c r="E20">
        <v>-24.187000000000001</v>
      </c>
      <c r="F20" s="2">
        <v>0.29789923119941009</v>
      </c>
    </row>
    <row r="21" spans="1:6" x14ac:dyDescent="0.25">
      <c r="A21" t="s">
        <v>30</v>
      </c>
      <c r="B21" t="s">
        <v>24</v>
      </c>
      <c r="C21" s="2">
        <v>-0.91690000000000005</v>
      </c>
      <c r="D21" s="1">
        <v>0.1026</v>
      </c>
      <c r="E21">
        <v>-8.9350000000000005</v>
      </c>
      <c r="F21" s="2">
        <v>0.3997563669761165</v>
      </c>
    </row>
    <row r="22" spans="1:6" x14ac:dyDescent="0.25">
      <c r="A22" t="s">
        <v>30</v>
      </c>
      <c r="B22" t="s">
        <v>25</v>
      </c>
      <c r="C22" s="2"/>
      <c r="D22" s="1"/>
      <c r="F22" s="2">
        <v>1</v>
      </c>
    </row>
    <row r="23" spans="1:6" x14ac:dyDescent="0.25">
      <c r="A23" s="4" t="s">
        <v>31</v>
      </c>
      <c r="B23" s="4" t="s">
        <v>26</v>
      </c>
      <c r="C23" s="5">
        <v>0.2366</v>
      </c>
      <c r="D23" s="6">
        <v>5.0860000000000002E-2</v>
      </c>
      <c r="E23" s="4">
        <v>4.6520000000000001</v>
      </c>
      <c r="F23" s="5">
        <f>EXP(C23)</f>
        <v>1.266934242709945</v>
      </c>
    </row>
    <row r="24" spans="1:6" x14ac:dyDescent="0.25">
      <c r="A24" s="7" t="s">
        <v>31</v>
      </c>
      <c r="B24" s="7" t="s">
        <v>27</v>
      </c>
      <c r="C24" s="8">
        <v>-0.26750000000000002</v>
      </c>
      <c r="D24" s="9">
        <v>9.8479999999999998E-2</v>
      </c>
      <c r="E24" s="7">
        <v>-2.7160000000000002</v>
      </c>
      <c r="F24" s="8">
        <f>EXP(C24)</f>
        <v>0.7652903306228257</v>
      </c>
    </row>
    <row r="25" spans="1:6" x14ac:dyDescent="0.25">
      <c r="A25" s="10" t="s">
        <v>31</v>
      </c>
      <c r="B25" s="10" t="s">
        <v>28</v>
      </c>
      <c r="C25" s="11" t="s">
        <v>32</v>
      </c>
      <c r="D25" s="10"/>
      <c r="E25" s="10"/>
      <c r="F25" s="11">
        <v>1</v>
      </c>
    </row>
    <row r="26" spans="1:6" x14ac:dyDescent="0.25">
      <c r="C26" s="2"/>
    </row>
    <row r="27" spans="1:6" x14ac:dyDescent="0.25">
      <c r="A27" t="s">
        <v>41</v>
      </c>
      <c r="C27" s="2"/>
    </row>
    <row r="28" spans="1:6" x14ac:dyDescent="0.25">
      <c r="A28" t="s">
        <v>7</v>
      </c>
      <c r="C28" s="2">
        <v>-0.1157424</v>
      </c>
      <c r="F28" s="2">
        <f>EXP(C28)</f>
        <v>0.89070463926250165</v>
      </c>
    </row>
    <row r="29" spans="1:6" x14ac:dyDescent="0.25">
      <c r="A29" t="s">
        <v>8</v>
      </c>
      <c r="C29" s="2">
        <v>-0.18063090000000001</v>
      </c>
      <c r="F29" s="2">
        <f t="shared" ref="F29:F32" si="1">EXP(C29)</f>
        <v>0.83474340563324922</v>
      </c>
    </row>
    <row r="30" spans="1:6" x14ac:dyDescent="0.25">
      <c r="A30" t="s">
        <v>9</v>
      </c>
      <c r="C30" s="2">
        <v>-0.54194430000000005</v>
      </c>
      <c r="F30" s="2">
        <f t="shared" si="1"/>
        <v>0.58161631571570982</v>
      </c>
    </row>
    <row r="31" spans="1:6" x14ac:dyDescent="0.25">
      <c r="A31" t="s">
        <v>10</v>
      </c>
      <c r="C31" s="2">
        <v>0.41920459999999998</v>
      </c>
      <c r="F31" s="2">
        <f t="shared" si="1"/>
        <v>1.5207514687126551</v>
      </c>
    </row>
    <row r="32" spans="1:6" x14ac:dyDescent="0.25">
      <c r="A32" t="s">
        <v>11</v>
      </c>
      <c r="C32" s="2">
        <v>0.41911300000000001</v>
      </c>
      <c r="F32" s="2">
        <f t="shared" si="1"/>
        <v>1.5206121742579046</v>
      </c>
    </row>
  </sheetData>
  <pageMargins left="0.7" right="0.7" top="0.75" bottom="0.75" header="0.3" footer="0.3"/>
  <pageSetup paperSize="9" orientation="landscape" horizontalDpi="0" verticalDpi="0"/>
  <headerFooter>
    <oddHeader xml:space="preserve">&amp;LAssessing occupational styrene exposure in the European and US Glass Reinforced Plastics Industry &amp;"-,Italic"Christopher de-Vries et al.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years &gt;= 1975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Yvette Christopher-de Vries</dc:creator>
  <cp:keywords/>
  <dc:description/>
  <cp:lastModifiedBy>Luckhaupt, Sara E. (CDC/NIOSH/DFSE)</cp:lastModifiedBy>
  <dcterms:created xsi:type="dcterms:W3CDTF">2024-11-06T10:28:46Z</dcterms:created>
  <dcterms:modified xsi:type="dcterms:W3CDTF">2025-03-11T13:06:30Z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2025-03-11T13:05:55Z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3baa0799-a3f0-422d-9dcb-5d8b631a7071</vt:lpwstr>
  </property>
  <property fmtid="{D5CDD505-2E9C-101B-9397-08002B2CF9AE}" pid="8" name="MSIP_Label_7b94a7b8-f06c-4dfe-bdcc-9b548fd58c31_ContentBits">
    <vt:lpwstr>0</vt:lpwstr>
  </property>
</Properties>
</file>