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ajl8_cdc_gov/Documents/+My_Documents/My publications/Insecticide resistance/Ethiopia/"/>
    </mc:Choice>
  </mc:AlternateContent>
  <xr:revisionPtr revIDLastSave="0" documentId="8_{55A36F23-D058-4BE8-BE97-E409D521296E}" xr6:coauthVersionLast="46" xr6:coauthVersionMax="46" xr10:uidLastSave="{00000000-0000-0000-0000-000000000000}"/>
  <bookViews>
    <workbookView xWindow="-120" yWindow="-16320" windowWidth="29040" windowHeight="15840" tabRatio="989" firstSheet="12" activeTab="20" xr2:uid="{2780E450-34D7-4ADA-9F56-7847A3F3FF37}"/>
  </bookViews>
  <sheets>
    <sheet name="Table_heading" sheetId="19" r:id="rId1"/>
    <sheet name="Up_CON-M_vs_COM-P" sheetId="16" r:id="rId2"/>
    <sheet name="Down_CON-M_vs_CON-P" sheetId="17" r:id="rId3"/>
    <sheet name="Up_CON-M vs DON" sheetId="2" r:id="rId4"/>
    <sheet name="Down_CON-M vs DON" sheetId="1" r:id="rId5"/>
    <sheet name="Down_CON-P_vs_DON" sheetId="3" r:id="rId6"/>
    <sheet name="Up_CON-P_vs_DON" sheetId="4" r:id="rId7"/>
    <sheet name="Down_DON_vs_SEK" sheetId="5" r:id="rId8"/>
    <sheet name="Up_DON_vs_SEK" sheetId="6" r:id="rId9"/>
    <sheet name="Down_MAL_vs _CON-M" sheetId="7" r:id="rId10"/>
    <sheet name="Up_MAL_vs_CON_M" sheetId="8" r:id="rId11"/>
    <sheet name="Down_PERM_vs_CON-P" sheetId="9" r:id="rId12"/>
    <sheet name="Up_PERM_vs_CON-P" sheetId="10" r:id="rId13"/>
    <sheet name="Down_PERM_vs_MAL" sheetId="11" r:id="rId14"/>
    <sheet name="Up_PERM_vs_MAL" sheetId="14" r:id="rId15"/>
    <sheet name="Down_MAL_vs_DON" sheetId="13" r:id="rId16"/>
    <sheet name="Up_MAL_vs_DON" sheetId="12" r:id="rId17"/>
    <sheet name="Up_PERM_vs_DON" sheetId="20" r:id="rId18"/>
    <sheet name="Down_PERM_vs_DON" sheetId="21" r:id="rId19"/>
    <sheet name="Down_PERM_vs_SEK" sheetId="15" r:id="rId20"/>
    <sheet name="Up_PERM_vs_SEK" sheetId="18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12" l="1"/>
  <c r="J4" i="12"/>
  <c r="J5" i="12"/>
  <c r="J6" i="12"/>
  <c r="J7" i="12"/>
  <c r="J8" i="12"/>
  <c r="J9" i="12"/>
  <c r="J10" i="12"/>
  <c r="J11" i="12"/>
  <c r="J12" i="12"/>
  <c r="J13" i="12"/>
  <c r="J14" i="12"/>
  <c r="J2" i="12"/>
  <c r="I3" i="12"/>
  <c r="I4" i="12"/>
  <c r="I5" i="12"/>
  <c r="I6" i="12"/>
  <c r="I7" i="12"/>
  <c r="I8" i="12"/>
  <c r="I9" i="12"/>
  <c r="I10" i="12"/>
  <c r="I11" i="12"/>
  <c r="I12" i="12"/>
  <c r="I13" i="12"/>
  <c r="I14" i="12"/>
  <c r="I2" i="12"/>
  <c r="F14" i="20" l="1"/>
  <c r="F13" i="20"/>
  <c r="F12" i="20"/>
  <c r="F11" i="20"/>
  <c r="F10" i="20"/>
  <c r="F9" i="20"/>
  <c r="F8" i="20"/>
  <c r="F7" i="20"/>
  <c r="F6" i="20"/>
  <c r="F5" i="20"/>
  <c r="J8" i="18"/>
</calcChain>
</file>

<file path=xl/sharedStrings.xml><?xml version="1.0" encoding="utf-8"?>
<sst xmlns="http://schemas.openxmlformats.org/spreadsheetml/2006/main" count="963" uniqueCount="282">
  <si>
    <t>GO</t>
  </si>
  <si>
    <t>GO:0016791</t>
  </si>
  <si>
    <t>MF</t>
  </si>
  <si>
    <t>e</t>
  </si>
  <si>
    <t>phosphatase activity</t>
  </si>
  <si>
    <t>4/153</t>
  </si>
  <si>
    <t>25/10456</t>
  </si>
  <si>
    <t>GO:0042578</t>
  </si>
  <si>
    <t>phosphoric ester hydrolase activity</t>
  </si>
  <si>
    <t>GO:0005975</t>
  </si>
  <si>
    <t>BP</t>
  </si>
  <si>
    <t>carbohydrate metabolic process</t>
  </si>
  <si>
    <t>17/328</t>
  </si>
  <si>
    <t>201/10456</t>
  </si>
  <si>
    <t>13/328</t>
  </si>
  <si>
    <t>GO:0019538</t>
  </si>
  <si>
    <t>protein metabolic process</t>
  </si>
  <si>
    <t>8/328</t>
  </si>
  <si>
    <t>811/10456</t>
  </si>
  <si>
    <t>GO:0044267</t>
  </si>
  <si>
    <t>cellular protein metabolic process</t>
  </si>
  <si>
    <t>802/10456</t>
  </si>
  <si>
    <t>GO:0044260</t>
  </si>
  <si>
    <t>cellular macromolecule metabolic process</t>
  </si>
  <si>
    <t>959/10456</t>
  </si>
  <si>
    <t>GO:0008233</t>
  </si>
  <si>
    <t>peptidase activity</t>
  </si>
  <si>
    <t>36/328</t>
  </si>
  <si>
    <t>481/10456</t>
  </si>
  <si>
    <t>GO:0140096</t>
  </si>
  <si>
    <t>catalytic activity, acting on a protein</t>
  </si>
  <si>
    <t>482/10456</t>
  </si>
  <si>
    <t>GO:0003824</t>
  </si>
  <si>
    <t>catalytic activity</t>
  </si>
  <si>
    <t>77/328</t>
  </si>
  <si>
    <t>1170/10456</t>
  </si>
  <si>
    <t>GO:0003674</t>
  </si>
  <si>
    <t>molecular_function</t>
  </si>
  <si>
    <t>156/328</t>
  </si>
  <si>
    <t>3582/10456</t>
  </si>
  <si>
    <t>GO:0016787</t>
  </si>
  <si>
    <t>hydrolase activity</t>
  </si>
  <si>
    <t>42/328</t>
  </si>
  <si>
    <t>666/10456</t>
  </si>
  <si>
    <t>GO:0016757</t>
  </si>
  <si>
    <t>transferase activity, transferring glycosyl groups</t>
  </si>
  <si>
    <t>44/10456</t>
  </si>
  <si>
    <t>GO:0016491</t>
  </si>
  <si>
    <t>oxidoreductase activity</t>
  </si>
  <si>
    <t>20/328</t>
  </si>
  <si>
    <t>264/10456</t>
  </si>
  <si>
    <t>GO:0005198</t>
  </si>
  <si>
    <t>structural molecule activity</t>
  </si>
  <si>
    <t>157/10456</t>
  </si>
  <si>
    <t>GO:0005215</t>
  </si>
  <si>
    <t>transporter activity</t>
  </si>
  <si>
    <t>22/328</t>
  </si>
  <si>
    <t>347/10456</t>
  </si>
  <si>
    <t>GO:0022857</t>
  </si>
  <si>
    <t>transmembrane transporter activity</t>
  </si>
  <si>
    <t>GO:0097159</t>
  </si>
  <si>
    <t>organic cyclic compound binding</t>
  </si>
  <si>
    <t>469/10456</t>
  </si>
  <si>
    <t>GO:1901363</t>
  </si>
  <si>
    <t>heterocyclic compound binding</t>
  </si>
  <si>
    <t>GO:0003676</t>
  </si>
  <si>
    <t>nucleic acid binding</t>
  </si>
  <si>
    <t>449/10456</t>
  </si>
  <si>
    <t>GO:0005488</t>
  </si>
  <si>
    <t>binding</t>
  </si>
  <si>
    <t>1352/10456</t>
  </si>
  <si>
    <t>GO:0003008</t>
  </si>
  <si>
    <t>system process</t>
  </si>
  <si>
    <t>11/239</t>
  </si>
  <si>
    <t>132/10456</t>
  </si>
  <si>
    <t>GO:0032501</t>
  </si>
  <si>
    <t>multicellular organismal process</t>
  </si>
  <si>
    <t>138/10456</t>
  </si>
  <si>
    <t>GO:0006091</t>
  </si>
  <si>
    <t>generation of precursor metabolites and energy</t>
  </si>
  <si>
    <t>40/489</t>
  </si>
  <si>
    <t>85/10456</t>
  </si>
  <si>
    <t>33/489</t>
  </si>
  <si>
    <t>GO:0044281</t>
  </si>
  <si>
    <t>small molecule metabolic process</t>
  </si>
  <si>
    <t>16/489</t>
  </si>
  <si>
    <t>97/10456</t>
  </si>
  <si>
    <t>GO:0043436</t>
  </si>
  <si>
    <t>oxoacid metabolic process</t>
  </si>
  <si>
    <t>14/489</t>
  </si>
  <si>
    <t>80/10456</t>
  </si>
  <si>
    <t>GO:0006082</t>
  </si>
  <si>
    <t>organic acid metabolic process</t>
  </si>
  <si>
    <t>GO:0019752</t>
  </si>
  <si>
    <t>carboxylic acid metabolic process</t>
  </si>
  <si>
    <t>GO:0006520</t>
  </si>
  <si>
    <t>cellular amino acid metabolic process</t>
  </si>
  <si>
    <t>GO:0008152</t>
  </si>
  <si>
    <t>metabolic process</t>
  </si>
  <si>
    <t>161/489</t>
  </si>
  <si>
    <t>2662/10456</t>
  </si>
  <si>
    <t>GO:0006790</t>
  </si>
  <si>
    <t>sulfur compound metabolic process</t>
  </si>
  <si>
    <t>8/489</t>
  </si>
  <si>
    <t>47/10456</t>
  </si>
  <si>
    <t>GO:0050794</t>
  </si>
  <si>
    <t>regulation of cellular process</t>
  </si>
  <si>
    <t>523/10456</t>
  </si>
  <si>
    <t>GO:0050789</t>
  </si>
  <si>
    <t>regulation of biological process</t>
  </si>
  <si>
    <t>524/10456</t>
  </si>
  <si>
    <t>GO:0007165</t>
  </si>
  <si>
    <t>signal transduction</t>
  </si>
  <si>
    <t>516/10456</t>
  </si>
  <si>
    <t>GO:0036211</t>
  </si>
  <si>
    <t>protein modification process</t>
  </si>
  <si>
    <t>636/10456</t>
  </si>
  <si>
    <t>GO:0006464</t>
  </si>
  <si>
    <t>cellular protein modification process</t>
  </si>
  <si>
    <t>GO:0043412</t>
  </si>
  <si>
    <t>macromolecule modification</t>
  </si>
  <si>
    <t>637/10456</t>
  </si>
  <si>
    <t>GO:0065007</t>
  </si>
  <si>
    <t>biological regulation</t>
  </si>
  <si>
    <t>550/10456</t>
  </si>
  <si>
    <t>GO:0005739</t>
  </si>
  <si>
    <t>CC</t>
  </si>
  <si>
    <t>mitochondrion</t>
  </si>
  <si>
    <t>11/489</t>
  </si>
  <si>
    <t>34/489</t>
  </si>
  <si>
    <t>23/489</t>
  </si>
  <si>
    <t>91/1143</t>
  </si>
  <si>
    <t>87/1143</t>
  </si>
  <si>
    <t>84/1143</t>
  </si>
  <si>
    <t>98/1143</t>
  </si>
  <si>
    <t>82/1143</t>
  </si>
  <si>
    <t>205/1143</t>
  </si>
  <si>
    <t>GO:0003779</t>
  </si>
  <si>
    <t>actin binding</t>
  </si>
  <si>
    <t>3/1143</t>
  </si>
  <si>
    <t>3/10456</t>
  </si>
  <si>
    <t>39/1258</t>
  </si>
  <si>
    <t>32/1258</t>
  </si>
  <si>
    <t>54/1258</t>
  </si>
  <si>
    <t>56/1258</t>
  </si>
  <si>
    <t>400/1258</t>
  </si>
  <si>
    <t>GO:0006629</t>
  </si>
  <si>
    <t>lipid metabolic process</t>
  </si>
  <si>
    <t>265/10456</t>
  </si>
  <si>
    <t>16/1258</t>
  </si>
  <si>
    <t>24/1258</t>
  </si>
  <si>
    <t>76/1258</t>
  </si>
  <si>
    <t>202/1258</t>
  </si>
  <si>
    <t>23/149</t>
  </si>
  <si>
    <t>GO:0044237</t>
  </si>
  <si>
    <t>cellular metabolic process</t>
  </si>
  <si>
    <t>39/149</t>
  </si>
  <si>
    <t>1554/10456</t>
  </si>
  <si>
    <t>6/149</t>
  </si>
  <si>
    <t>10/135</t>
  </si>
  <si>
    <t>GO:0030246</t>
  </si>
  <si>
    <t>carbohydrate binding</t>
  </si>
  <si>
    <t>3/143</t>
  </si>
  <si>
    <t>9/10456</t>
  </si>
  <si>
    <t>27/713</t>
  </si>
  <si>
    <t>49/713</t>
  </si>
  <si>
    <t>24/713</t>
  </si>
  <si>
    <t>39/713</t>
  </si>
  <si>
    <t>241/713</t>
  </si>
  <si>
    <t>12/713</t>
  </si>
  <si>
    <t>137/713</t>
  </si>
  <si>
    <t>14/713</t>
  </si>
  <si>
    <t>41/713</t>
  </si>
  <si>
    <t>124/713</t>
  </si>
  <si>
    <t>7/72</t>
  </si>
  <si>
    <t>6/72</t>
  </si>
  <si>
    <t xml:space="preserve">  0 study items associated with significant GO IDs (enriched)</t>
  </si>
  <si>
    <t>3/32</t>
  </si>
  <si>
    <t>0  study items associated with significant GO IDs (enriched)</t>
  </si>
  <si>
    <t>27/914</t>
  </si>
  <si>
    <t>23/914</t>
  </si>
  <si>
    <t>GO:0051604</t>
  </si>
  <si>
    <t>protein maturation</t>
  </si>
  <si>
    <t>5/914</t>
  </si>
  <si>
    <t>8/10456</t>
  </si>
  <si>
    <t>33/914</t>
  </si>
  <si>
    <t>GO:0044238</t>
  </si>
  <si>
    <t>primary metabolic process</t>
  </si>
  <si>
    <t>191/914</t>
  </si>
  <si>
    <t>1769/10456</t>
  </si>
  <si>
    <t>GO:0071704</t>
  </si>
  <si>
    <t>organic substance metabolic process</t>
  </si>
  <si>
    <t>46/914</t>
  </si>
  <si>
    <t>88/868</t>
  </si>
  <si>
    <t>93/868</t>
  </si>
  <si>
    <t>GO:0051276</t>
  </si>
  <si>
    <t>chromosome organization</t>
  </si>
  <si>
    <t>9/868</t>
  </si>
  <si>
    <t>34/10456</t>
  </si>
  <si>
    <t>106/868</t>
  </si>
  <si>
    <t>72/868</t>
  </si>
  <si>
    <t>167/868</t>
  </si>
  <si>
    <t>GO:0003677</t>
  </si>
  <si>
    <t>DNA binding</t>
  </si>
  <si>
    <t>22/868</t>
  </si>
  <si>
    <t>109/10456</t>
  </si>
  <si>
    <t>GO Category</t>
  </si>
  <si>
    <t>Na Reference</t>
  </si>
  <si>
    <t>% Test</t>
  </si>
  <si>
    <t>%  Reference</t>
  </si>
  <si>
    <t>P-value</t>
  </si>
  <si>
    <t>FDR (Bh)</t>
  </si>
  <si>
    <t>% Study</t>
  </si>
  <si>
    <t>Na in Study</t>
  </si>
  <si>
    <t>Na in Reference</t>
  </si>
  <si>
    <t>% in Study</t>
  </si>
  <si>
    <t>% in  Reference</t>
  </si>
  <si>
    <t>Na in  Reference</t>
  </si>
  <si>
    <t xml:space="preserve">Na in Study </t>
  </si>
  <si>
    <t xml:space="preserve">% in Study </t>
  </si>
  <si>
    <t>% in Reference</t>
  </si>
  <si>
    <t>Na in study</t>
  </si>
  <si>
    <t>%  in Study</t>
  </si>
  <si>
    <t xml:space="preserve">% Percentage </t>
  </si>
  <si>
    <t>Nain Reference</t>
  </si>
  <si>
    <t>% in study</t>
  </si>
  <si>
    <t>%  in Reference</t>
  </si>
  <si>
    <t xml:space="preserve">%  in Study </t>
  </si>
  <si>
    <t>Ratio in Study</t>
  </si>
  <si>
    <t>Ratio in Reference</t>
  </si>
  <si>
    <t>47</t>
  </si>
  <si>
    <t>201</t>
  </si>
  <si>
    <t>811</t>
  </si>
  <si>
    <t>802</t>
  </si>
  <si>
    <t>959</t>
  </si>
  <si>
    <t>481</t>
  </si>
  <si>
    <t>482</t>
  </si>
  <si>
    <t>1170</t>
  </si>
  <si>
    <t>3582</t>
  </si>
  <si>
    <t>666</t>
  </si>
  <si>
    <t>44</t>
  </si>
  <si>
    <t>264</t>
  </si>
  <si>
    <t>157</t>
  </si>
  <si>
    <t>347</t>
  </si>
  <si>
    <t>469</t>
  </si>
  <si>
    <t>449</t>
  </si>
  <si>
    <t>1352</t>
  </si>
  <si>
    <t>25</t>
  </si>
  <si>
    <t>132</t>
  </si>
  <si>
    <t>138</t>
  </si>
  <si>
    <t>85</t>
  </si>
  <si>
    <t>97</t>
  </si>
  <si>
    <t>80</t>
  </si>
  <si>
    <t>2662</t>
  </si>
  <si>
    <t>523</t>
  </si>
  <si>
    <t>524</t>
  </si>
  <si>
    <t>516</t>
  </si>
  <si>
    <t>636</t>
  </si>
  <si>
    <t>637</t>
  </si>
  <si>
    <t>550</t>
  </si>
  <si>
    <t>3</t>
  </si>
  <si>
    <t>265</t>
  </si>
  <si>
    <t>1554</t>
  </si>
  <si>
    <t>9</t>
  </si>
  <si>
    <t>8</t>
  </si>
  <si>
    <t>1769</t>
  </si>
  <si>
    <t>34</t>
  </si>
  <si>
    <t>109</t>
  </si>
  <si>
    <t>%  in  Reference</t>
  </si>
  <si>
    <t>43/562</t>
  </si>
  <si>
    <t>35/562</t>
  </si>
  <si>
    <t>183/562</t>
  </si>
  <si>
    <t>14/562</t>
  </si>
  <si>
    <t>12/562</t>
  </si>
  <si>
    <t>31/562</t>
  </si>
  <si>
    <t xml:space="preserve"> 0 study items associated with significant GO IDs (enriched)</t>
  </si>
  <si>
    <r>
      <t>In the worksheets “</t>
    </r>
    <r>
      <rPr>
        <b/>
        <sz val="12"/>
        <color theme="1"/>
        <rFont val="Times New Roman"/>
        <family val="1"/>
      </rPr>
      <t>Down</t>
    </r>
    <r>
      <rPr>
        <sz val="12"/>
        <color theme="1"/>
        <rFont val="Times New Roman"/>
        <family val="1"/>
      </rPr>
      <t>” means that the set OF DEGs used for the enrichment analysis are significantly under expressed in the first condition relative to the second, while ‘</t>
    </r>
    <r>
      <rPr>
        <b/>
        <sz val="12"/>
        <color theme="1"/>
        <rFont val="Times New Roman"/>
        <family val="1"/>
      </rPr>
      <t>Up</t>
    </r>
    <r>
      <rPr>
        <sz val="12"/>
        <color theme="1"/>
        <rFont val="Times New Roman"/>
        <family val="1"/>
      </rPr>
      <t>’ refers to overexpressed genes.</t>
    </r>
  </si>
  <si>
    <r>
      <rPr>
        <b/>
        <sz val="12"/>
        <color theme="1"/>
        <rFont val="Times New Roman"/>
        <family val="1"/>
      </rPr>
      <t>Na in study</t>
    </r>
    <r>
      <rPr>
        <sz val="12"/>
        <color theme="1"/>
        <rFont val="Times New Roman"/>
        <family val="1"/>
      </rPr>
      <t>:  Number of annotated genes in the study (list of genes tested) with this GO term</t>
    </r>
  </si>
  <si>
    <r>
      <rPr>
        <b/>
        <sz val="12"/>
        <color theme="1"/>
        <rFont val="Times New Roman"/>
        <family val="1"/>
      </rPr>
      <t>Na in Reference</t>
    </r>
    <r>
      <rPr>
        <sz val="12"/>
        <color theme="1"/>
        <rFont val="Times New Roman"/>
        <family val="1"/>
      </rPr>
      <t>: Number of annotated genes in the in the Reference(background) associated to this GO term.</t>
    </r>
  </si>
  <si>
    <r>
      <rPr>
        <b/>
        <sz val="12"/>
        <color theme="1"/>
        <rFont val="Times New Roman"/>
        <family val="1"/>
      </rPr>
      <t xml:space="preserve">The ratio </t>
    </r>
    <r>
      <rPr>
        <sz val="12"/>
        <color theme="1"/>
        <rFont val="Times New Roman"/>
        <family val="1"/>
      </rPr>
      <t>and</t>
    </r>
    <r>
      <rPr>
        <b/>
        <sz val="12"/>
        <color theme="1"/>
        <rFont val="Times New Roman"/>
        <family val="1"/>
      </rPr>
      <t xml:space="preserve"> the percentage (%)</t>
    </r>
    <r>
      <rPr>
        <sz val="12"/>
        <color theme="1"/>
        <rFont val="Times New Roman"/>
        <family val="1"/>
      </rPr>
      <t xml:space="preserve"> of annotated genes in the Study and the reference associated to different GO terms are provided</t>
    </r>
  </si>
  <si>
    <t>Enrichment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</si>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</sst>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0" fontId="1" fillId="0" borderId="0" xfId="0" applyNumberFormat="1" applyFont="1" applyAlignment="1">
      <alignment horizontal="left"/>
    </xf>
    <xf numFmtId="10" fontId="1" fillId="0" borderId="0" xfId="0" applyNumberFormat="1" applyFont="1"/>
    <xf numFmtId="10" fontId="2" fillId="0" borderId="0" xfId="0" applyNumberFormat="1" applyFont="1"/>
    <xf numFmtId="49" fontId="2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5D32-3FEC-4980-8779-26BB7C714C4B}">
  <dimension ref="A1:A5"/>
  <sheetViews>
    <sheetView workbookViewId="0">
      <selection sqref="A1:A5"/>
    </sheetView>
  </sheetViews>
  <sheetFormatPr defaultColWidth="8.81640625" defaultRowHeight="14.5" x14ac:dyDescent="0.35"/>
  <cols>
    <col min="1" max="1" width="81.81640625" customWidth="1"/>
  </cols>
  <sheetData>
    <row r="1" spans="1:1" ht="30" customHeight="1" x14ac:dyDescent="0.35">
      <c r="A1" s="1" t="s">
        <v>276</v>
      </c>
    </row>
    <row r="2" spans="1:1" ht="31" x14ac:dyDescent="0.35">
      <c r="A2" s="1" t="s">
        <v>277</v>
      </c>
    </row>
    <row r="3" spans="1:1" ht="31" x14ac:dyDescent="0.35">
      <c r="A3" s="1" t="s">
        <v>278</v>
      </c>
    </row>
    <row r="4" spans="1:1" ht="30" customHeight="1" x14ac:dyDescent="0.35">
      <c r="A4" s="2" t="s">
        <v>279</v>
      </c>
    </row>
    <row r="5" spans="1:1" ht="15.5" x14ac:dyDescent="0.35">
      <c r="A5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DC69-1D25-402E-B103-593D8E96C151}">
  <dimension ref="A1:A2"/>
  <sheetViews>
    <sheetView workbookViewId="0">
      <selection activeCell="C23" sqref="C23"/>
    </sheetView>
  </sheetViews>
  <sheetFormatPr defaultColWidth="8.81640625" defaultRowHeight="14.5" x14ac:dyDescent="0.35"/>
  <cols>
    <col min="1" max="1" width="70.1796875" customWidth="1"/>
  </cols>
  <sheetData>
    <row r="1" spans="1:1" ht="15.5" x14ac:dyDescent="0.35">
      <c r="A1" s="2" t="s">
        <v>176</v>
      </c>
    </row>
    <row r="2" spans="1:1" ht="15" customHeight="1" x14ac:dyDescent="0.35"/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B1BD-C301-4E90-B8B5-A4A165771E73}">
  <dimension ref="A1:L7"/>
  <sheetViews>
    <sheetView workbookViewId="0">
      <selection activeCell="D19" sqref="D19"/>
    </sheetView>
  </sheetViews>
  <sheetFormatPr defaultColWidth="8.81640625" defaultRowHeight="15.5" x14ac:dyDescent="0.35"/>
  <cols>
    <col min="1" max="1" width="11.36328125" style="3" bestFit="1" customWidth="1"/>
    <col min="2" max="2" width="12.1796875" style="3" bestFit="1" customWidth="1"/>
    <col min="3" max="3" width="11.36328125" style="3" bestFit="1" customWidth="1"/>
    <col min="4" max="4" width="44.453125" style="3" bestFit="1" customWidth="1"/>
    <col min="5" max="5" width="11" style="3" bestFit="1" customWidth="1"/>
    <col min="6" max="6" width="15.36328125" style="3" bestFit="1" customWidth="1"/>
    <col min="7" max="7" width="13.36328125" style="3" bestFit="1" customWidth="1"/>
    <col min="8" max="8" width="17.453125" style="3" bestFit="1" customWidth="1"/>
    <col min="9" max="9" width="10.1796875" style="3" bestFit="1" customWidth="1"/>
    <col min="10" max="10" width="10.453125" style="3" bestFit="1" customWidth="1"/>
    <col min="11" max="12" width="12" style="3" bestFit="1" customWidth="1"/>
    <col min="13" max="16384" width="8.81640625" style="3"/>
  </cols>
  <sheetData>
    <row r="1" spans="1:12" s="5" customFormat="1" ht="15" x14ac:dyDescent="0.3">
      <c r="A1" s="4" t="s">
        <v>0</v>
      </c>
      <c r="B1" s="4" t="s">
        <v>206</v>
      </c>
      <c r="C1" s="4" t="s">
        <v>280</v>
      </c>
      <c r="D1" s="4" t="s">
        <v>281</v>
      </c>
      <c r="E1" s="4" t="s">
        <v>213</v>
      </c>
      <c r="F1" s="4" t="s">
        <v>214</v>
      </c>
      <c r="G1" s="4" t="s">
        <v>228</v>
      </c>
      <c r="H1" s="4" t="s">
        <v>229</v>
      </c>
      <c r="I1" s="4" t="s">
        <v>215</v>
      </c>
      <c r="J1" s="4" t="s">
        <v>222</v>
      </c>
      <c r="K1" s="4" t="s">
        <v>210</v>
      </c>
      <c r="L1" s="4" t="s">
        <v>211</v>
      </c>
    </row>
    <row r="2" spans="1:12" x14ac:dyDescent="0.35">
      <c r="A2" s="6" t="s">
        <v>78</v>
      </c>
      <c r="B2" s="6" t="s">
        <v>10</v>
      </c>
      <c r="C2" s="6" t="s">
        <v>3</v>
      </c>
      <c r="D2" s="6" t="s">
        <v>79</v>
      </c>
      <c r="E2" s="6">
        <v>23</v>
      </c>
      <c r="F2" s="6" t="s">
        <v>250</v>
      </c>
      <c r="G2" s="6" t="s">
        <v>153</v>
      </c>
      <c r="H2" s="6" t="s">
        <v>81</v>
      </c>
      <c r="I2" s="7">
        <v>0.15436241610738255</v>
      </c>
      <c r="J2" s="7">
        <v>8.129303749043611E-3</v>
      </c>
      <c r="K2" s="6">
        <v>3.2013303398792321E-7</v>
      </c>
      <c r="L2" s="6">
        <v>9.0917781652570195E-5</v>
      </c>
    </row>
    <row r="3" spans="1:12" x14ac:dyDescent="0.35">
      <c r="A3" s="6" t="s">
        <v>154</v>
      </c>
      <c r="B3" s="6" t="s">
        <v>10</v>
      </c>
      <c r="C3" s="6" t="s">
        <v>3</v>
      </c>
      <c r="D3" s="6" t="s">
        <v>155</v>
      </c>
      <c r="E3" s="6">
        <v>39</v>
      </c>
      <c r="F3" s="6" t="s">
        <v>262</v>
      </c>
      <c r="G3" s="6" t="s">
        <v>156</v>
      </c>
      <c r="H3" s="6" t="s">
        <v>157</v>
      </c>
      <c r="I3" s="7">
        <v>0.26174496644295303</v>
      </c>
      <c r="J3" s="7">
        <v>0.14862280030604438</v>
      </c>
      <c r="K3" s="6">
        <v>2.7643073117880141E-4</v>
      </c>
      <c r="L3" s="6">
        <v>3.9253163827389789E-2</v>
      </c>
    </row>
    <row r="4" spans="1:12" x14ac:dyDescent="0.35">
      <c r="A4" s="6" t="s">
        <v>91</v>
      </c>
      <c r="B4" s="6" t="s">
        <v>10</v>
      </c>
      <c r="C4" s="6" t="s">
        <v>3</v>
      </c>
      <c r="D4" s="6" t="s">
        <v>92</v>
      </c>
      <c r="E4" s="6">
        <v>6</v>
      </c>
      <c r="F4" s="6" t="s">
        <v>252</v>
      </c>
      <c r="G4" s="6" t="s">
        <v>158</v>
      </c>
      <c r="H4" s="6" t="s">
        <v>90</v>
      </c>
      <c r="I4" s="7">
        <v>4.0268456375838924E-2</v>
      </c>
      <c r="J4" s="7">
        <v>7.6511094108645756E-3</v>
      </c>
      <c r="K4" s="6">
        <v>9.5596623316518078E-4</v>
      </c>
      <c r="L4" s="6">
        <v>4.5249068369818561E-2</v>
      </c>
    </row>
    <row r="5" spans="1:12" x14ac:dyDescent="0.35">
      <c r="A5" s="6" t="s">
        <v>95</v>
      </c>
      <c r="B5" s="6" t="s">
        <v>10</v>
      </c>
      <c r="C5" s="6" t="s">
        <v>3</v>
      </c>
      <c r="D5" s="6" t="s">
        <v>96</v>
      </c>
      <c r="E5" s="6">
        <v>6</v>
      </c>
      <c r="F5" s="6" t="s">
        <v>252</v>
      </c>
      <c r="G5" s="6" t="s">
        <v>158</v>
      </c>
      <c r="H5" s="6" t="s">
        <v>90</v>
      </c>
      <c r="I5" s="7">
        <v>4.0268456375838924E-2</v>
      </c>
      <c r="J5" s="7">
        <v>7.6511094108645756E-3</v>
      </c>
      <c r="K5" s="6">
        <v>9.5596623316518078E-4</v>
      </c>
      <c r="L5" s="6">
        <v>4.5249068369818561E-2</v>
      </c>
    </row>
    <row r="6" spans="1:12" x14ac:dyDescent="0.35">
      <c r="A6" s="6" t="s">
        <v>93</v>
      </c>
      <c r="B6" s="6" t="s">
        <v>10</v>
      </c>
      <c r="C6" s="6" t="s">
        <v>3</v>
      </c>
      <c r="D6" s="6" t="s">
        <v>94</v>
      </c>
      <c r="E6" s="6">
        <v>6</v>
      </c>
      <c r="F6" s="6" t="s">
        <v>252</v>
      </c>
      <c r="G6" s="6" t="s">
        <v>158</v>
      </c>
      <c r="H6" s="6" t="s">
        <v>90</v>
      </c>
      <c r="I6" s="7">
        <v>4.0268456375838924E-2</v>
      </c>
      <c r="J6" s="7">
        <v>7.6511094108645756E-3</v>
      </c>
      <c r="K6" s="6">
        <v>9.5596623316518078E-4</v>
      </c>
      <c r="L6" s="6">
        <v>4.5249068369818561E-2</v>
      </c>
    </row>
    <row r="7" spans="1:12" x14ac:dyDescent="0.35">
      <c r="A7" s="6" t="s">
        <v>87</v>
      </c>
      <c r="B7" s="6" t="s">
        <v>10</v>
      </c>
      <c r="C7" s="6" t="s">
        <v>3</v>
      </c>
      <c r="D7" s="6" t="s">
        <v>88</v>
      </c>
      <c r="E7" s="6">
        <v>6</v>
      </c>
      <c r="F7" s="6" t="s">
        <v>252</v>
      </c>
      <c r="G7" s="6" t="s">
        <v>158</v>
      </c>
      <c r="H7" s="6" t="s">
        <v>90</v>
      </c>
      <c r="I7" s="7">
        <v>4.0268456375838924E-2</v>
      </c>
      <c r="J7" s="7">
        <v>7.6511094108645756E-3</v>
      </c>
      <c r="K7" s="6">
        <v>9.5596623316518078E-4</v>
      </c>
      <c r="L7" s="6">
        <v>4.5249068369818561E-2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4F8F-01C5-4975-B216-0DF93E50960F}">
  <dimension ref="A1:L2"/>
  <sheetViews>
    <sheetView zoomScaleNormal="100" workbookViewId="0">
      <selection activeCell="D2" sqref="D2"/>
    </sheetView>
  </sheetViews>
  <sheetFormatPr defaultColWidth="8.81640625" defaultRowHeight="15.5" x14ac:dyDescent="0.35"/>
  <cols>
    <col min="1" max="1" width="11.36328125" style="3" bestFit="1" customWidth="1"/>
    <col min="2" max="2" width="12.1796875" style="3" bestFit="1" customWidth="1"/>
    <col min="3" max="3" width="11.36328125" style="3" bestFit="1" customWidth="1"/>
    <col min="4" max="4" width="25.453125" style="3" bestFit="1" customWidth="1"/>
    <col min="5" max="5" width="11" style="3" bestFit="1" customWidth="1"/>
    <col min="6" max="6" width="15.36328125" style="3" bestFit="1" customWidth="1"/>
    <col min="7" max="7" width="13.36328125" style="3" bestFit="1" customWidth="1"/>
    <col min="8" max="8" width="17.453125" style="3" bestFit="1" customWidth="1"/>
    <col min="9" max="9" width="13.6328125" style="3" bestFit="1" customWidth="1"/>
    <col min="10" max="10" width="15" style="3" bestFit="1" customWidth="1"/>
    <col min="11" max="11" width="12.36328125" style="3" bestFit="1" customWidth="1"/>
    <col min="12" max="12" width="12.1796875" style="3" bestFit="1" customWidth="1"/>
    <col min="13" max="16384" width="8.81640625" style="3"/>
  </cols>
  <sheetData>
    <row r="1" spans="1:12" s="5" customFormat="1" ht="15" x14ac:dyDescent="0.3">
      <c r="A1" s="5" t="s">
        <v>0</v>
      </c>
      <c r="B1" s="5" t="s">
        <v>206</v>
      </c>
      <c r="C1" s="5" t="s">
        <v>280</v>
      </c>
      <c r="D1" s="5" t="s">
        <v>281</v>
      </c>
      <c r="E1" s="5" t="s">
        <v>221</v>
      </c>
      <c r="F1" s="5" t="s">
        <v>214</v>
      </c>
      <c r="G1" s="5" t="s">
        <v>228</v>
      </c>
      <c r="H1" s="5" t="s">
        <v>229</v>
      </c>
      <c r="I1" s="5" t="s">
        <v>223</v>
      </c>
      <c r="J1" s="5" t="s">
        <v>216</v>
      </c>
      <c r="K1" s="5" t="s">
        <v>210</v>
      </c>
      <c r="L1" s="5" t="s">
        <v>211</v>
      </c>
    </row>
    <row r="2" spans="1:12" x14ac:dyDescent="0.35">
      <c r="A2" s="3" t="s">
        <v>51</v>
      </c>
      <c r="B2" s="3" t="s">
        <v>2</v>
      </c>
      <c r="C2" s="3" t="s">
        <v>3</v>
      </c>
      <c r="D2" s="3" t="s">
        <v>52</v>
      </c>
      <c r="E2" s="3">
        <v>10</v>
      </c>
      <c r="F2" s="3" t="s">
        <v>242</v>
      </c>
      <c r="G2" s="3" t="s">
        <v>159</v>
      </c>
      <c r="H2" s="3" t="s">
        <v>53</v>
      </c>
      <c r="I2" s="8">
        <v>7.407407407407407E-2</v>
      </c>
      <c r="J2" s="8">
        <v>1.5015302218821729E-2</v>
      </c>
      <c r="K2" s="3">
        <v>3.449784571572507E-5</v>
      </c>
      <c r="L2" s="3">
        <v>5.9336294631047119E-3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210DB-C2D1-42C6-9CB8-6BB9EA82660A}">
  <dimension ref="A1:L2"/>
  <sheetViews>
    <sheetView workbookViewId="0">
      <selection activeCell="F17" sqref="F17:F18"/>
    </sheetView>
  </sheetViews>
  <sheetFormatPr defaultColWidth="8.81640625" defaultRowHeight="15.5" x14ac:dyDescent="0.35"/>
  <cols>
    <col min="1" max="1" width="11.36328125" style="3" bestFit="1" customWidth="1"/>
    <col min="2" max="2" width="12.1796875" style="3" bestFit="1" customWidth="1"/>
    <col min="3" max="3" width="11.36328125" style="3" bestFit="1" customWidth="1"/>
    <col min="4" max="4" width="20.1796875" style="3" bestFit="1" customWidth="1"/>
    <col min="5" max="5" width="11.453125" style="3" bestFit="1" customWidth="1"/>
    <col min="6" max="6" width="14.81640625" style="3" bestFit="1" customWidth="1"/>
    <col min="7" max="7" width="13.36328125" style="3" bestFit="1" customWidth="1"/>
    <col min="8" max="8" width="17.453125" style="3" bestFit="1" customWidth="1"/>
    <col min="9" max="9" width="10" style="3" bestFit="1" customWidth="1"/>
    <col min="10" max="10" width="14.453125" style="3" bestFit="1" customWidth="1"/>
    <col min="11" max="12" width="12" style="3" bestFit="1" customWidth="1"/>
    <col min="13" max="16384" width="8.81640625" style="3"/>
  </cols>
  <sheetData>
    <row r="1" spans="1:12" s="5" customFormat="1" ht="15" x14ac:dyDescent="0.3">
      <c r="A1" s="5" t="s">
        <v>0</v>
      </c>
      <c r="B1" s="5" t="s">
        <v>206</v>
      </c>
      <c r="C1" s="5" t="s">
        <v>280</v>
      </c>
      <c r="D1" s="5" t="s">
        <v>281</v>
      </c>
      <c r="E1" s="5" t="s">
        <v>218</v>
      </c>
      <c r="F1" s="5" t="s">
        <v>224</v>
      </c>
      <c r="G1" s="5" t="s">
        <v>228</v>
      </c>
      <c r="H1" s="5" t="s">
        <v>229</v>
      </c>
      <c r="I1" s="5" t="s">
        <v>225</v>
      </c>
      <c r="J1" s="5" t="s">
        <v>220</v>
      </c>
      <c r="K1" s="5" t="s">
        <v>210</v>
      </c>
      <c r="L1" s="5" t="s">
        <v>211</v>
      </c>
    </row>
    <row r="2" spans="1:12" x14ac:dyDescent="0.35">
      <c r="A2" s="3" t="s">
        <v>160</v>
      </c>
      <c r="B2" s="3" t="s">
        <v>2</v>
      </c>
      <c r="C2" s="3" t="s">
        <v>3</v>
      </c>
      <c r="D2" s="3" t="s">
        <v>161</v>
      </c>
      <c r="E2" s="3">
        <v>3</v>
      </c>
      <c r="F2" s="3" t="s">
        <v>263</v>
      </c>
      <c r="G2" s="3" t="s">
        <v>162</v>
      </c>
      <c r="H2" s="3" t="s">
        <v>163</v>
      </c>
      <c r="I2" s="8">
        <v>2.097902097902098E-2</v>
      </c>
      <c r="J2" s="8">
        <v>8.6074980872226467E-4</v>
      </c>
      <c r="K2" s="3">
        <v>1.9809947220873661E-4</v>
      </c>
      <c r="L2" s="3">
        <v>3.4073109219902691E-2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D743-1D0F-4687-8CC5-E8B78F58516A}">
  <dimension ref="A1:L6"/>
  <sheetViews>
    <sheetView workbookViewId="0">
      <selection activeCell="D14" sqref="D14"/>
    </sheetView>
  </sheetViews>
  <sheetFormatPr defaultColWidth="8.81640625" defaultRowHeight="15.5" x14ac:dyDescent="0.35"/>
  <cols>
    <col min="1" max="1" width="11.36328125" style="3" bestFit="1" customWidth="1"/>
    <col min="2" max="2" width="12.1796875" style="3" bestFit="1" customWidth="1"/>
    <col min="3" max="3" width="11.36328125" style="3" bestFit="1" customWidth="1"/>
    <col min="4" max="4" width="34.81640625" style="3" bestFit="1" customWidth="1"/>
    <col min="5" max="5" width="11.1796875" style="3" bestFit="1" customWidth="1"/>
    <col min="6" max="6" width="15.6328125" style="3" bestFit="1" customWidth="1"/>
    <col min="7" max="7" width="13.36328125" style="3" bestFit="1" customWidth="1"/>
    <col min="8" max="8" width="17.453125" style="3" bestFit="1" customWidth="1"/>
    <col min="9" max="9" width="10.36328125" style="3" bestFit="1" customWidth="1"/>
    <col min="10" max="10" width="15" style="3" bestFit="1" customWidth="1"/>
    <col min="11" max="11" width="12.36328125" style="3" bestFit="1" customWidth="1"/>
    <col min="12" max="12" width="12.1796875" style="3" bestFit="1" customWidth="1"/>
    <col min="13" max="16384" width="8.81640625" style="3"/>
  </cols>
  <sheetData>
    <row r="1" spans="1:12" s="5" customFormat="1" ht="15" x14ac:dyDescent="0.3">
      <c r="A1" s="5" t="s">
        <v>0</v>
      </c>
      <c r="B1" s="5" t="s">
        <v>206</v>
      </c>
      <c r="C1" s="5" t="s">
        <v>280</v>
      </c>
      <c r="D1" s="5" t="s">
        <v>281</v>
      </c>
      <c r="E1" s="5" t="s">
        <v>213</v>
      </c>
      <c r="F1" s="5" t="s">
        <v>217</v>
      </c>
      <c r="G1" s="5" t="s">
        <v>228</v>
      </c>
      <c r="H1" s="5" t="s">
        <v>229</v>
      </c>
      <c r="I1" s="9" t="s">
        <v>215</v>
      </c>
      <c r="J1" s="9" t="s">
        <v>226</v>
      </c>
      <c r="K1" s="5" t="s">
        <v>210</v>
      </c>
      <c r="L1" s="5" t="s">
        <v>211</v>
      </c>
    </row>
    <row r="2" spans="1:12" x14ac:dyDescent="0.35">
      <c r="A2" s="3" t="s">
        <v>83</v>
      </c>
      <c r="B2" s="3" t="s">
        <v>10</v>
      </c>
      <c r="C2" s="3" t="s">
        <v>3</v>
      </c>
      <c r="D2" s="3" t="s">
        <v>84</v>
      </c>
      <c r="E2" s="3">
        <v>7</v>
      </c>
      <c r="F2" s="3" t="s">
        <v>251</v>
      </c>
      <c r="G2" s="3" t="s">
        <v>174</v>
      </c>
      <c r="H2" s="3" t="s">
        <v>86</v>
      </c>
      <c r="I2" s="8">
        <v>9.7222222222222224E-2</v>
      </c>
      <c r="J2" s="8">
        <v>9.2769701606732983E-3</v>
      </c>
      <c r="K2" s="3">
        <v>4.280264343499394E-6</v>
      </c>
      <c r="L2" s="3">
        <v>9.8515911446199218E-4</v>
      </c>
    </row>
    <row r="3" spans="1:12" x14ac:dyDescent="0.35">
      <c r="A3" s="3" t="s">
        <v>87</v>
      </c>
      <c r="B3" s="3" t="s">
        <v>10</v>
      </c>
      <c r="C3" s="3" t="s">
        <v>3</v>
      </c>
      <c r="D3" s="3" t="s">
        <v>88</v>
      </c>
      <c r="E3" s="3">
        <v>6</v>
      </c>
      <c r="F3" s="3" t="s">
        <v>252</v>
      </c>
      <c r="G3" s="3" t="s">
        <v>175</v>
      </c>
      <c r="H3" s="3" t="s">
        <v>90</v>
      </c>
      <c r="I3" s="8">
        <v>8.3333333333333329E-2</v>
      </c>
      <c r="J3" s="8">
        <v>7.6511094108645756E-3</v>
      </c>
      <c r="K3" s="3">
        <v>1.734435060672522E-5</v>
      </c>
      <c r="L3" s="3">
        <v>9.8515911446199218E-4</v>
      </c>
    </row>
    <row r="4" spans="1:12" x14ac:dyDescent="0.35">
      <c r="A4" s="3" t="s">
        <v>91</v>
      </c>
      <c r="B4" s="3" t="s">
        <v>10</v>
      </c>
      <c r="C4" s="3" t="s">
        <v>3</v>
      </c>
      <c r="D4" s="3" t="s">
        <v>92</v>
      </c>
      <c r="E4" s="3">
        <v>6</v>
      </c>
      <c r="F4" s="3" t="s">
        <v>252</v>
      </c>
      <c r="G4" s="3" t="s">
        <v>175</v>
      </c>
      <c r="H4" s="3" t="s">
        <v>90</v>
      </c>
      <c r="I4" s="8">
        <v>8.3333333333333329E-2</v>
      </c>
      <c r="J4" s="8">
        <v>7.6511094108645756E-3</v>
      </c>
      <c r="K4" s="3">
        <v>1.734435060672522E-5</v>
      </c>
      <c r="L4" s="3">
        <v>9.8515911446199218E-4</v>
      </c>
    </row>
    <row r="5" spans="1:12" x14ac:dyDescent="0.35">
      <c r="A5" s="3" t="s">
        <v>95</v>
      </c>
      <c r="B5" s="3" t="s">
        <v>10</v>
      </c>
      <c r="C5" s="3" t="s">
        <v>3</v>
      </c>
      <c r="D5" s="3" t="s">
        <v>96</v>
      </c>
      <c r="E5" s="3">
        <v>6</v>
      </c>
      <c r="F5" s="3" t="s">
        <v>252</v>
      </c>
      <c r="G5" s="3" t="s">
        <v>175</v>
      </c>
      <c r="H5" s="3" t="s">
        <v>90</v>
      </c>
      <c r="I5" s="8">
        <v>8.3333333333333329E-2</v>
      </c>
      <c r="J5" s="8">
        <v>7.6511094108645756E-3</v>
      </c>
      <c r="K5" s="3">
        <v>1.734435060672522E-5</v>
      </c>
      <c r="L5" s="3">
        <v>9.8515911446199218E-4</v>
      </c>
    </row>
    <row r="6" spans="1:12" x14ac:dyDescent="0.35">
      <c r="A6" s="3" t="s">
        <v>93</v>
      </c>
      <c r="B6" s="3" t="s">
        <v>10</v>
      </c>
      <c r="C6" s="3" t="s">
        <v>3</v>
      </c>
      <c r="D6" s="3" t="s">
        <v>94</v>
      </c>
      <c r="E6" s="3">
        <v>6</v>
      </c>
      <c r="F6" s="3" t="s">
        <v>252</v>
      </c>
      <c r="G6" s="3" t="s">
        <v>175</v>
      </c>
      <c r="H6" s="3" t="s">
        <v>90</v>
      </c>
      <c r="I6" s="8">
        <v>8.3333333333333329E-2</v>
      </c>
      <c r="J6" s="8">
        <v>7.6511094108645756E-3</v>
      </c>
      <c r="K6" s="3">
        <v>1.734435060672522E-5</v>
      </c>
      <c r="L6" s="3">
        <v>9.8515911446199218E-4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E0854-1A81-44C1-9C79-04084265452C}">
  <dimension ref="A1"/>
  <sheetViews>
    <sheetView workbookViewId="0">
      <selection activeCell="M31" sqref="M31"/>
    </sheetView>
  </sheetViews>
  <sheetFormatPr defaultColWidth="8.81640625" defaultRowHeight="14.5" x14ac:dyDescent="0.35"/>
  <sheetData>
    <row r="1" spans="1:1" s="3" customFormat="1" ht="15.5" x14ac:dyDescent="0.35">
      <c r="A1" s="3" t="s">
        <v>176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B8D9-F617-4763-89B9-833E44EC6FD7}">
  <dimension ref="A1"/>
  <sheetViews>
    <sheetView workbookViewId="0">
      <selection activeCell="M28" sqref="M28"/>
    </sheetView>
  </sheetViews>
  <sheetFormatPr defaultColWidth="8.81640625" defaultRowHeight="15.5" x14ac:dyDescent="0.35"/>
  <cols>
    <col min="1" max="16384" width="8.81640625" style="3"/>
  </cols>
  <sheetData>
    <row r="1" spans="1:1" x14ac:dyDescent="0.35">
      <c r="A1" s="3" t="s">
        <v>176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2F0FE-7605-490A-AB51-AC797B81C9DB}">
  <dimension ref="A1:L14"/>
  <sheetViews>
    <sheetView workbookViewId="0">
      <selection activeCell="D9" sqref="D9"/>
    </sheetView>
  </sheetViews>
  <sheetFormatPr defaultColWidth="8.81640625" defaultRowHeight="15.5" x14ac:dyDescent="0.35"/>
  <cols>
    <col min="1" max="1" width="11.36328125" style="3" bestFit="1" customWidth="1"/>
    <col min="2" max="2" width="12.1796875" style="3" bestFit="1" customWidth="1"/>
    <col min="3" max="3" width="11.36328125" style="3" bestFit="1" customWidth="1"/>
    <col min="4" max="4" width="44.453125" style="3" bestFit="1" customWidth="1"/>
    <col min="5" max="5" width="11.453125" style="3" bestFit="1" customWidth="1"/>
    <col min="6" max="6" width="15.6328125" style="3" bestFit="1" customWidth="1"/>
    <col min="7" max="7" width="13.36328125" style="3" bestFit="1" customWidth="1"/>
    <col min="8" max="8" width="17.453125" style="3" bestFit="1" customWidth="1"/>
    <col min="9" max="9" width="12" style="3" bestFit="1" customWidth="1"/>
    <col min="10" max="10" width="14.81640625" style="3" bestFit="1" customWidth="1"/>
    <col min="11" max="12" width="12" style="3" bestFit="1" customWidth="1"/>
    <col min="13" max="16384" width="8.81640625" style="3"/>
  </cols>
  <sheetData>
    <row r="1" spans="1:12" s="5" customFormat="1" ht="15" x14ac:dyDescent="0.3">
      <c r="A1" s="5" t="s">
        <v>0</v>
      </c>
      <c r="B1" s="5" t="s">
        <v>206</v>
      </c>
      <c r="C1" s="5" t="s">
        <v>280</v>
      </c>
      <c r="D1" s="5" t="s">
        <v>281</v>
      </c>
      <c r="E1" s="5" t="s">
        <v>218</v>
      </c>
      <c r="F1" s="5" t="s">
        <v>217</v>
      </c>
      <c r="G1" s="5" t="s">
        <v>228</v>
      </c>
      <c r="H1" s="5" t="s">
        <v>229</v>
      </c>
      <c r="I1" s="5" t="s">
        <v>222</v>
      </c>
      <c r="J1" s="5" t="s">
        <v>216</v>
      </c>
      <c r="K1" s="5" t="s">
        <v>210</v>
      </c>
      <c r="L1" s="5" t="s">
        <v>211</v>
      </c>
    </row>
    <row r="2" spans="1:12" x14ac:dyDescent="0.35">
      <c r="A2" s="3" t="s">
        <v>83</v>
      </c>
      <c r="B2" s="3" t="s">
        <v>10</v>
      </c>
      <c r="C2" s="3" t="s">
        <v>3</v>
      </c>
      <c r="D2" s="3" t="s">
        <v>84</v>
      </c>
      <c r="E2" s="3">
        <v>27</v>
      </c>
      <c r="F2" s="3" t="s">
        <v>251</v>
      </c>
      <c r="G2" s="3" t="s">
        <v>164</v>
      </c>
      <c r="H2" s="3" t="s">
        <v>86</v>
      </c>
      <c r="I2" s="8">
        <f>E2/713</f>
        <v>3.7868162692847124E-2</v>
      </c>
      <c r="J2" s="8">
        <f>F2/10456</f>
        <v>9.2769701606732983E-3</v>
      </c>
      <c r="K2" s="3">
        <v>4.1704744575885442E-7</v>
      </c>
      <c r="L2" s="3">
        <v>5.1120301935742947E-5</v>
      </c>
    </row>
    <row r="3" spans="1:12" x14ac:dyDescent="0.35">
      <c r="A3" s="3" t="s">
        <v>78</v>
      </c>
      <c r="B3" s="3" t="s">
        <v>10</v>
      </c>
      <c r="C3" s="3" t="s">
        <v>3</v>
      </c>
      <c r="D3" s="3" t="s">
        <v>79</v>
      </c>
      <c r="E3" s="3">
        <v>49</v>
      </c>
      <c r="F3" s="3" t="s">
        <v>250</v>
      </c>
      <c r="G3" s="3" t="s">
        <v>165</v>
      </c>
      <c r="H3" s="3" t="s">
        <v>81</v>
      </c>
      <c r="I3" s="8">
        <f t="shared" ref="I3:I14" si="0">E3/713</f>
        <v>6.8723702664796632E-2</v>
      </c>
      <c r="J3" s="8">
        <f t="shared" ref="J3:J14" si="1">F3/10456</f>
        <v>8.129303749043611E-3</v>
      </c>
      <c r="K3" s="3">
        <v>7.478681247629076E-7</v>
      </c>
      <c r="L3" s="3">
        <v>5.1120301935742947E-5</v>
      </c>
    </row>
    <row r="4" spans="1:12" x14ac:dyDescent="0.35">
      <c r="A4" s="3" t="s">
        <v>93</v>
      </c>
      <c r="B4" s="3" t="s">
        <v>10</v>
      </c>
      <c r="C4" s="3" t="s">
        <v>3</v>
      </c>
      <c r="D4" s="3" t="s">
        <v>94</v>
      </c>
      <c r="E4" s="3">
        <v>24</v>
      </c>
      <c r="F4" s="3" t="s">
        <v>252</v>
      </c>
      <c r="G4" s="3" t="s">
        <v>166</v>
      </c>
      <c r="H4" s="3" t="s">
        <v>90</v>
      </c>
      <c r="I4" s="8">
        <f t="shared" si="0"/>
        <v>3.3660589060308554E-2</v>
      </c>
      <c r="J4" s="8">
        <f t="shared" si="1"/>
        <v>7.6511094108645756E-3</v>
      </c>
      <c r="K4" s="3">
        <v>1.2125023662293231E-6</v>
      </c>
      <c r="L4" s="3">
        <v>5.1120301935742947E-5</v>
      </c>
    </row>
    <row r="5" spans="1:12" x14ac:dyDescent="0.35">
      <c r="A5" s="3" t="s">
        <v>91</v>
      </c>
      <c r="B5" s="3" t="s">
        <v>10</v>
      </c>
      <c r="C5" s="3" t="s">
        <v>3</v>
      </c>
      <c r="D5" s="3" t="s">
        <v>92</v>
      </c>
      <c r="E5" s="3">
        <v>24</v>
      </c>
      <c r="F5" s="3" t="s">
        <v>252</v>
      </c>
      <c r="G5" s="3" t="s">
        <v>166</v>
      </c>
      <c r="H5" s="3" t="s">
        <v>90</v>
      </c>
      <c r="I5" s="8">
        <f t="shared" si="0"/>
        <v>3.3660589060308554E-2</v>
      </c>
      <c r="J5" s="8">
        <f t="shared" si="1"/>
        <v>7.6511094108645756E-3</v>
      </c>
      <c r="K5" s="3">
        <v>1.2125023662293231E-6</v>
      </c>
      <c r="L5" s="3">
        <v>5.1120301935742947E-5</v>
      </c>
    </row>
    <row r="6" spans="1:12" x14ac:dyDescent="0.35">
      <c r="A6" s="3" t="s">
        <v>95</v>
      </c>
      <c r="B6" s="3" t="s">
        <v>10</v>
      </c>
      <c r="C6" s="3" t="s">
        <v>3</v>
      </c>
      <c r="D6" s="3" t="s">
        <v>96</v>
      </c>
      <c r="E6" s="3">
        <v>24</v>
      </c>
      <c r="F6" s="3" t="s">
        <v>252</v>
      </c>
      <c r="G6" s="3" t="s">
        <v>166</v>
      </c>
      <c r="H6" s="3" t="s">
        <v>90</v>
      </c>
      <c r="I6" s="8">
        <f t="shared" si="0"/>
        <v>3.3660589060308554E-2</v>
      </c>
      <c r="J6" s="8">
        <f t="shared" si="1"/>
        <v>7.6511094108645756E-3</v>
      </c>
      <c r="K6" s="3">
        <v>1.2125023662293231E-6</v>
      </c>
      <c r="L6" s="3">
        <v>5.1120301935742947E-5</v>
      </c>
    </row>
    <row r="7" spans="1:12" x14ac:dyDescent="0.35">
      <c r="A7" s="3" t="s">
        <v>87</v>
      </c>
      <c r="B7" s="3" t="s">
        <v>10</v>
      </c>
      <c r="C7" s="3" t="s">
        <v>3</v>
      </c>
      <c r="D7" s="3" t="s">
        <v>88</v>
      </c>
      <c r="E7" s="3">
        <v>24</v>
      </c>
      <c r="F7" s="3" t="s">
        <v>252</v>
      </c>
      <c r="G7" s="3" t="s">
        <v>166</v>
      </c>
      <c r="H7" s="3" t="s">
        <v>90</v>
      </c>
      <c r="I7" s="8">
        <f t="shared" si="0"/>
        <v>3.3660589060308554E-2</v>
      </c>
      <c r="J7" s="8">
        <f t="shared" si="1"/>
        <v>7.6511094108645756E-3</v>
      </c>
      <c r="K7" s="3">
        <v>1.2125023662293231E-6</v>
      </c>
      <c r="L7" s="3">
        <v>5.1120301935742947E-5</v>
      </c>
    </row>
    <row r="8" spans="1:12" x14ac:dyDescent="0.35">
      <c r="A8" s="3" t="s">
        <v>9</v>
      </c>
      <c r="B8" s="3" t="s">
        <v>10</v>
      </c>
      <c r="C8" s="3" t="s">
        <v>3</v>
      </c>
      <c r="D8" s="3" t="s">
        <v>11</v>
      </c>
      <c r="E8" s="3">
        <v>39</v>
      </c>
      <c r="F8" s="3" t="s">
        <v>231</v>
      </c>
      <c r="G8" s="3" t="s">
        <v>167</v>
      </c>
      <c r="H8" s="3" t="s">
        <v>13</v>
      </c>
      <c r="I8" s="8">
        <f t="shared" si="0"/>
        <v>5.4698457223001401E-2</v>
      </c>
      <c r="J8" s="8">
        <f t="shared" si="1"/>
        <v>1.9223412394797246E-2</v>
      </c>
      <c r="K8" s="3">
        <v>1.2600074420781711E-6</v>
      </c>
      <c r="L8" s="3">
        <v>5.1120301935742947E-5</v>
      </c>
    </row>
    <row r="9" spans="1:12" x14ac:dyDescent="0.35">
      <c r="A9" s="3" t="s">
        <v>97</v>
      </c>
      <c r="B9" s="3" t="s">
        <v>10</v>
      </c>
      <c r="C9" s="3" t="s">
        <v>3</v>
      </c>
      <c r="D9" s="3" t="s">
        <v>98</v>
      </c>
      <c r="E9" s="3">
        <v>241</v>
      </c>
      <c r="F9" s="3" t="s">
        <v>253</v>
      </c>
      <c r="G9" s="3" t="s">
        <v>168</v>
      </c>
      <c r="H9" s="3" t="s">
        <v>100</v>
      </c>
      <c r="I9" s="8">
        <f t="shared" si="0"/>
        <v>0.3380084151472651</v>
      </c>
      <c r="J9" s="8">
        <f t="shared" si="1"/>
        <v>0.25459066564651872</v>
      </c>
      <c r="K9" s="3">
        <v>5.2875870715964639E-6</v>
      </c>
      <c r="L9" s="3">
        <v>1.391899153103724E-4</v>
      </c>
    </row>
    <row r="10" spans="1:12" x14ac:dyDescent="0.35">
      <c r="A10" s="3" t="s">
        <v>101</v>
      </c>
      <c r="B10" s="3" t="s">
        <v>10</v>
      </c>
      <c r="C10" s="3" t="s">
        <v>3</v>
      </c>
      <c r="D10" s="3" t="s">
        <v>102</v>
      </c>
      <c r="E10" s="3">
        <v>12</v>
      </c>
      <c r="F10" s="3" t="s">
        <v>230</v>
      </c>
      <c r="G10" s="3" t="s">
        <v>169</v>
      </c>
      <c r="H10" s="3" t="s">
        <v>104</v>
      </c>
      <c r="I10" s="8">
        <f t="shared" si="0"/>
        <v>1.6830294530154277E-2</v>
      </c>
      <c r="J10" s="8">
        <f t="shared" si="1"/>
        <v>4.4950267788829382E-3</v>
      </c>
      <c r="K10" s="3">
        <v>5.2334729639512313E-5</v>
      </c>
      <c r="L10" s="3">
        <v>1.1275580199874399E-3</v>
      </c>
    </row>
    <row r="11" spans="1:12" x14ac:dyDescent="0.35">
      <c r="A11" s="3" t="s">
        <v>154</v>
      </c>
      <c r="B11" s="3" t="s">
        <v>10</v>
      </c>
      <c r="C11" s="3" t="s">
        <v>3</v>
      </c>
      <c r="D11" s="3" t="s">
        <v>155</v>
      </c>
      <c r="E11" s="3">
        <v>137</v>
      </c>
      <c r="F11" s="3" t="s">
        <v>262</v>
      </c>
      <c r="G11" s="3" t="s">
        <v>170</v>
      </c>
      <c r="H11" s="3" t="s">
        <v>157</v>
      </c>
      <c r="I11" s="8">
        <f t="shared" si="0"/>
        <v>0.19214586255259467</v>
      </c>
      <c r="J11" s="8">
        <f t="shared" si="1"/>
        <v>0.14862280030604438</v>
      </c>
      <c r="K11" s="3">
        <v>1.0442026739540869E-3</v>
      </c>
      <c r="L11" s="3">
        <v>1.1862142376118431E-2</v>
      </c>
    </row>
    <row r="12" spans="1:12" x14ac:dyDescent="0.35">
      <c r="A12" s="3" t="s">
        <v>125</v>
      </c>
      <c r="B12" s="3" t="s">
        <v>126</v>
      </c>
      <c r="C12" s="3" t="s">
        <v>3</v>
      </c>
      <c r="D12" s="3" t="s">
        <v>127</v>
      </c>
      <c r="E12" s="3">
        <v>14</v>
      </c>
      <c r="F12" s="3" t="s">
        <v>230</v>
      </c>
      <c r="G12" s="3" t="s">
        <v>171</v>
      </c>
      <c r="H12" s="3" t="s">
        <v>104</v>
      </c>
      <c r="I12" s="8">
        <f t="shared" si="0"/>
        <v>1.9635343618513323E-2</v>
      </c>
      <c r="J12" s="8">
        <f t="shared" si="1"/>
        <v>4.4950267788829382E-3</v>
      </c>
      <c r="K12" s="3">
        <v>1.7086783283343529E-6</v>
      </c>
      <c r="L12" s="3">
        <v>2.0845875605679111E-4</v>
      </c>
    </row>
    <row r="13" spans="1:12" x14ac:dyDescent="0.35">
      <c r="A13" s="3" t="s">
        <v>47</v>
      </c>
      <c r="B13" s="3" t="s">
        <v>2</v>
      </c>
      <c r="C13" s="3" t="s">
        <v>3</v>
      </c>
      <c r="D13" s="3" t="s">
        <v>48</v>
      </c>
      <c r="E13" s="3">
        <v>41</v>
      </c>
      <c r="F13" s="3" t="s">
        <v>241</v>
      </c>
      <c r="G13" s="3" t="s">
        <v>172</v>
      </c>
      <c r="H13" s="3" t="s">
        <v>50</v>
      </c>
      <c r="I13" s="8">
        <f t="shared" si="0"/>
        <v>5.7503506311360447E-2</v>
      </c>
      <c r="J13" s="8">
        <f t="shared" si="1"/>
        <v>2.5248661055853099E-2</v>
      </c>
      <c r="K13" s="3">
        <v>2.713852823319179E-6</v>
      </c>
      <c r="L13" s="3">
        <v>1.1899504243542781E-4</v>
      </c>
    </row>
    <row r="14" spans="1:12" x14ac:dyDescent="0.35">
      <c r="A14" s="3" t="s">
        <v>32</v>
      </c>
      <c r="B14" s="3" t="s">
        <v>2</v>
      </c>
      <c r="C14" s="3" t="s">
        <v>3</v>
      </c>
      <c r="D14" s="3" t="s">
        <v>33</v>
      </c>
      <c r="E14" s="3">
        <v>124</v>
      </c>
      <c r="F14" s="3" t="s">
        <v>237</v>
      </c>
      <c r="G14" s="3" t="s">
        <v>173</v>
      </c>
      <c r="H14" s="3" t="s">
        <v>35</v>
      </c>
      <c r="I14" s="8">
        <f t="shared" si="0"/>
        <v>0.17391304347826086</v>
      </c>
      <c r="J14" s="8">
        <f t="shared" si="1"/>
        <v>0.11189747513389442</v>
      </c>
      <c r="K14" s="3">
        <v>3.459158210332203E-6</v>
      </c>
      <c r="L14" s="3">
        <v>1.1899504243542781E-4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29962-56FB-4B85-A019-2F36EE9F8B82}">
  <dimension ref="A4:L14"/>
  <sheetViews>
    <sheetView topLeftCell="A4" workbookViewId="0">
      <selection activeCell="D10" sqref="D10"/>
    </sheetView>
  </sheetViews>
  <sheetFormatPr defaultColWidth="8.81640625" defaultRowHeight="15.5" x14ac:dyDescent="0.35"/>
  <cols>
    <col min="1" max="1" width="8.81640625" style="3"/>
    <col min="2" max="3" width="15.6328125" style="3" customWidth="1"/>
    <col min="4" max="4" width="14" style="3" customWidth="1"/>
    <col min="5" max="16384" width="8.81640625" style="3"/>
  </cols>
  <sheetData>
    <row r="4" spans="1:12" x14ac:dyDescent="0.35">
      <c r="A4" s="4" t="s">
        <v>0</v>
      </c>
      <c r="B4" s="4" t="s">
        <v>206</v>
      </c>
      <c r="C4" s="4" t="s">
        <v>280</v>
      </c>
      <c r="D4" s="4" t="s">
        <v>281</v>
      </c>
      <c r="E4" s="5" t="s">
        <v>213</v>
      </c>
      <c r="F4" s="5" t="s">
        <v>217</v>
      </c>
      <c r="G4" s="5" t="s">
        <v>228</v>
      </c>
      <c r="H4" s="5" t="s">
        <v>229</v>
      </c>
      <c r="I4" s="9" t="s">
        <v>215</v>
      </c>
      <c r="J4" s="9" t="s">
        <v>226</v>
      </c>
      <c r="K4" s="5" t="s">
        <v>210</v>
      </c>
      <c r="L4" s="5" t="s">
        <v>211</v>
      </c>
    </row>
    <row r="5" spans="1:12" x14ac:dyDescent="0.35">
      <c r="A5" s="6" t="s">
        <v>78</v>
      </c>
      <c r="B5" s="6" t="s">
        <v>10</v>
      </c>
      <c r="C5" s="6" t="s">
        <v>3</v>
      </c>
      <c r="D5" s="6" t="s">
        <v>79</v>
      </c>
      <c r="E5" s="6">
        <v>43</v>
      </c>
      <c r="F5" s="6" t="str">
        <f>LEFT(H5,FIND("/",H5,1)-1)</f>
        <v>85</v>
      </c>
      <c r="G5" s="6" t="s">
        <v>269</v>
      </c>
      <c r="H5" s="6" t="s">
        <v>81</v>
      </c>
      <c r="I5" s="7">
        <v>7.6512455516014238E-2</v>
      </c>
      <c r="J5" s="7">
        <v>8.129303749043611E-3</v>
      </c>
      <c r="K5" s="6">
        <v>4.418351970614535E-7</v>
      </c>
      <c r="L5" s="6">
        <v>1.2548119596545281E-4</v>
      </c>
    </row>
    <row r="6" spans="1:12" x14ac:dyDescent="0.35">
      <c r="A6" s="6" t="s">
        <v>9</v>
      </c>
      <c r="B6" s="6" t="s">
        <v>10</v>
      </c>
      <c r="C6" s="6" t="s">
        <v>3</v>
      </c>
      <c r="D6" s="6" t="s">
        <v>11</v>
      </c>
      <c r="E6" s="6">
        <v>35</v>
      </c>
      <c r="F6" s="6" t="str">
        <f t="shared" ref="F6:F14" si="0">LEFT(H6,FIND("/",H6,1)-1)</f>
        <v>201</v>
      </c>
      <c r="G6" s="6" t="s">
        <v>270</v>
      </c>
      <c r="H6" s="6" t="s">
        <v>13</v>
      </c>
      <c r="I6" s="7">
        <v>6.2277580071174378E-2</v>
      </c>
      <c r="J6" s="7">
        <v>1.9223412394797246E-2</v>
      </c>
      <c r="K6" s="6">
        <v>1.024158163160131E-6</v>
      </c>
      <c r="L6" s="6">
        <v>1.4543045916873859E-4</v>
      </c>
    </row>
    <row r="7" spans="1:12" x14ac:dyDescent="0.35">
      <c r="A7" s="6" t="s">
        <v>97</v>
      </c>
      <c r="B7" s="6" t="s">
        <v>10</v>
      </c>
      <c r="C7" s="6" t="s">
        <v>3</v>
      </c>
      <c r="D7" s="6" t="s">
        <v>98</v>
      </c>
      <c r="E7" s="6">
        <v>183</v>
      </c>
      <c r="F7" s="6" t="str">
        <f t="shared" si="0"/>
        <v>2662</v>
      </c>
      <c r="G7" s="6" t="s">
        <v>271</v>
      </c>
      <c r="H7" s="6" t="s">
        <v>100</v>
      </c>
      <c r="I7" s="7">
        <v>0.32562277580071175</v>
      </c>
      <c r="J7" s="7">
        <v>0.25459066564651872</v>
      </c>
      <c r="K7" s="6">
        <v>1.220032943918918E-4</v>
      </c>
      <c r="L7" s="6">
        <v>1.1549645202432429E-2</v>
      </c>
    </row>
    <row r="8" spans="1:12" x14ac:dyDescent="0.35">
      <c r="A8" s="6" t="s">
        <v>83</v>
      </c>
      <c r="B8" s="6" t="s">
        <v>10</v>
      </c>
      <c r="C8" s="6" t="s">
        <v>3</v>
      </c>
      <c r="D8" s="6" t="s">
        <v>84</v>
      </c>
      <c r="E8" s="6">
        <v>14</v>
      </c>
      <c r="F8" s="6" t="str">
        <f t="shared" si="0"/>
        <v>97</v>
      </c>
      <c r="G8" s="6" t="s">
        <v>272</v>
      </c>
      <c r="H8" s="6" t="s">
        <v>86</v>
      </c>
      <c r="I8" s="7">
        <v>2.491103202846975E-2</v>
      </c>
      <c r="J8" s="7">
        <v>9.2769701606732983E-3</v>
      </c>
      <c r="K8" s="6">
        <v>6.4333267559551577E-4</v>
      </c>
      <c r="L8" s="6">
        <v>3.8711376051683663E-2</v>
      </c>
    </row>
    <row r="9" spans="1:12" x14ac:dyDescent="0.35">
      <c r="A9" s="6" t="s">
        <v>93</v>
      </c>
      <c r="B9" s="6" t="s">
        <v>10</v>
      </c>
      <c r="C9" s="6" t="s">
        <v>3</v>
      </c>
      <c r="D9" s="6" t="s">
        <v>94</v>
      </c>
      <c r="E9" s="6">
        <v>12</v>
      </c>
      <c r="F9" s="6" t="str">
        <f t="shared" si="0"/>
        <v>80</v>
      </c>
      <c r="G9" s="6" t="s">
        <v>273</v>
      </c>
      <c r="H9" s="6" t="s">
        <v>90</v>
      </c>
      <c r="I9" s="7">
        <v>2.1352313167259787E-2</v>
      </c>
      <c r="J9" s="7">
        <v>7.6511094108645756E-3</v>
      </c>
      <c r="K9" s="6">
        <v>1.090461297230526E-3</v>
      </c>
      <c r="L9" s="6">
        <v>3.8711376051683663E-2</v>
      </c>
    </row>
    <row r="10" spans="1:12" x14ac:dyDescent="0.35">
      <c r="A10" s="6" t="s">
        <v>87</v>
      </c>
      <c r="B10" s="6" t="s">
        <v>10</v>
      </c>
      <c r="C10" s="6" t="s">
        <v>3</v>
      </c>
      <c r="D10" s="6" t="s">
        <v>88</v>
      </c>
      <c r="E10" s="6">
        <v>12</v>
      </c>
      <c r="F10" s="6" t="str">
        <f t="shared" si="0"/>
        <v>80</v>
      </c>
      <c r="G10" s="6" t="s">
        <v>273</v>
      </c>
      <c r="H10" s="6" t="s">
        <v>90</v>
      </c>
      <c r="I10" s="7">
        <v>2.1352313167259787E-2</v>
      </c>
      <c r="J10" s="7">
        <v>7.6511094108645756E-3</v>
      </c>
      <c r="K10" s="6">
        <v>1.090461297230526E-3</v>
      </c>
      <c r="L10" s="6">
        <v>3.8711376051683663E-2</v>
      </c>
    </row>
    <row r="11" spans="1:12" x14ac:dyDescent="0.35">
      <c r="A11" s="6" t="s">
        <v>95</v>
      </c>
      <c r="B11" s="6" t="s">
        <v>10</v>
      </c>
      <c r="C11" s="6" t="s">
        <v>3</v>
      </c>
      <c r="D11" s="6" t="s">
        <v>96</v>
      </c>
      <c r="E11" s="6">
        <v>12</v>
      </c>
      <c r="F11" s="6" t="str">
        <f t="shared" si="0"/>
        <v>80</v>
      </c>
      <c r="G11" s="6" t="s">
        <v>273</v>
      </c>
      <c r="H11" s="6" t="s">
        <v>90</v>
      </c>
      <c r="I11" s="7">
        <v>2.1352313167259787E-2</v>
      </c>
      <c r="J11" s="7">
        <v>7.6511094108645756E-3</v>
      </c>
      <c r="K11" s="6">
        <v>1.090461297230526E-3</v>
      </c>
      <c r="L11" s="6">
        <v>3.8711376051683663E-2</v>
      </c>
    </row>
    <row r="12" spans="1:12" x14ac:dyDescent="0.35">
      <c r="A12" s="6" t="s">
        <v>91</v>
      </c>
      <c r="B12" s="6" t="s">
        <v>10</v>
      </c>
      <c r="C12" s="6" t="s">
        <v>3</v>
      </c>
      <c r="D12" s="6" t="s">
        <v>92</v>
      </c>
      <c r="E12" s="6">
        <v>12</v>
      </c>
      <c r="F12" s="6" t="str">
        <f t="shared" si="0"/>
        <v>80</v>
      </c>
      <c r="G12" s="6" t="s">
        <v>273</v>
      </c>
      <c r="H12" s="6" t="s">
        <v>90</v>
      </c>
      <c r="I12" s="7">
        <v>2.1352313167259787E-2</v>
      </c>
      <c r="J12" s="7">
        <v>7.6511094108645756E-3</v>
      </c>
      <c r="K12" s="6">
        <v>1.090461297230526E-3</v>
      </c>
      <c r="L12" s="6">
        <v>3.8711376051683663E-2</v>
      </c>
    </row>
    <row r="13" spans="1:12" x14ac:dyDescent="0.35">
      <c r="A13" s="6" t="s">
        <v>125</v>
      </c>
      <c r="B13" s="6" t="s">
        <v>126</v>
      </c>
      <c r="C13" s="6" t="s">
        <v>3</v>
      </c>
      <c r="D13" s="6" t="s">
        <v>127</v>
      </c>
      <c r="E13" s="6">
        <v>14</v>
      </c>
      <c r="F13" s="6" t="str">
        <f t="shared" si="0"/>
        <v>47</v>
      </c>
      <c r="G13" s="6" t="s">
        <v>272</v>
      </c>
      <c r="H13" s="6" t="s">
        <v>104</v>
      </c>
      <c r="I13" s="7">
        <v>2.491103202846975E-2</v>
      </c>
      <c r="J13" s="7">
        <v>4.4950267788829382E-3</v>
      </c>
      <c r="K13" s="6">
        <v>7.0625941468998083E-7</v>
      </c>
      <c r="L13" s="6">
        <v>8.6163648592177655E-5</v>
      </c>
    </row>
    <row r="14" spans="1:12" x14ac:dyDescent="0.35">
      <c r="A14" s="6" t="s">
        <v>47</v>
      </c>
      <c r="B14" s="6" t="s">
        <v>2</v>
      </c>
      <c r="C14" s="6" t="s">
        <v>3</v>
      </c>
      <c r="D14" s="6" t="s">
        <v>48</v>
      </c>
      <c r="E14" s="6">
        <v>31</v>
      </c>
      <c r="F14" s="6" t="str">
        <f t="shared" si="0"/>
        <v>264</v>
      </c>
      <c r="G14" s="6" t="s">
        <v>274</v>
      </c>
      <c r="H14" s="6" t="s">
        <v>50</v>
      </c>
      <c r="I14" s="7">
        <v>5.5160142348754451E-2</v>
      </c>
      <c r="J14" s="7">
        <v>2.5248661055853099E-2</v>
      </c>
      <c r="K14" s="6">
        <v>3.9193642354247107E-5</v>
      </c>
      <c r="L14" s="6">
        <v>6.7413064849305036E-3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F5881-9844-4133-9067-DF6B9FDD0C69}">
  <dimension ref="A1"/>
  <sheetViews>
    <sheetView workbookViewId="0">
      <selection activeCell="K12" sqref="K12"/>
    </sheetView>
  </sheetViews>
  <sheetFormatPr defaultColWidth="8.81640625" defaultRowHeight="15.5" x14ac:dyDescent="0.35"/>
  <cols>
    <col min="1" max="16384" width="8.81640625" style="3"/>
  </cols>
  <sheetData>
    <row r="1" spans="1:1" x14ac:dyDescent="0.35">
      <c r="A1" s="3" t="s">
        <v>275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A802-47EA-453B-930C-9B1E3B927775}">
  <dimension ref="A1:L2"/>
  <sheetViews>
    <sheetView workbookViewId="0">
      <selection activeCell="D10" sqref="D10"/>
    </sheetView>
  </sheetViews>
  <sheetFormatPr defaultColWidth="8.81640625" defaultRowHeight="15.5" x14ac:dyDescent="0.35"/>
  <cols>
    <col min="1" max="1" width="11.36328125" style="3" bestFit="1" customWidth="1"/>
    <col min="2" max="2" width="12.1796875" style="3" bestFit="1" customWidth="1"/>
    <col min="3" max="3" width="11.36328125" style="3" bestFit="1" customWidth="1"/>
    <col min="4" max="4" width="14.36328125" style="3" bestFit="1" customWidth="1"/>
    <col min="5" max="5" width="11" style="3" bestFit="1" customWidth="1"/>
    <col min="6" max="6" width="13.1796875" style="3" bestFit="1" customWidth="1"/>
    <col min="7" max="7" width="17.453125" style="3" bestFit="1" customWidth="1"/>
    <col min="8" max="8" width="13.36328125" style="3" bestFit="1" customWidth="1"/>
    <col min="9" max="9" width="8" style="3" bestFit="1" customWidth="1"/>
    <col min="10" max="10" width="12.453125" style="3" bestFit="1" customWidth="1"/>
    <col min="11" max="12" width="12" style="3" bestFit="1" customWidth="1"/>
    <col min="13" max="16384" width="8.81640625" style="3"/>
  </cols>
  <sheetData>
    <row r="1" spans="1:12" s="5" customFormat="1" ht="15" x14ac:dyDescent="0.3">
      <c r="A1" s="4" t="s">
        <v>0</v>
      </c>
      <c r="B1" s="4" t="s">
        <v>206</v>
      </c>
      <c r="C1" s="4" t="s">
        <v>280</v>
      </c>
      <c r="D1" s="4" t="s">
        <v>281</v>
      </c>
      <c r="E1" s="4" t="s">
        <v>213</v>
      </c>
      <c r="F1" s="4" t="s">
        <v>207</v>
      </c>
      <c r="G1" s="4" t="s">
        <v>229</v>
      </c>
      <c r="H1" s="4" t="s">
        <v>228</v>
      </c>
      <c r="I1" s="4" t="s">
        <v>212</v>
      </c>
      <c r="J1" s="4" t="s">
        <v>209</v>
      </c>
      <c r="K1" s="4" t="s">
        <v>210</v>
      </c>
      <c r="L1" s="4" t="s">
        <v>211</v>
      </c>
    </row>
    <row r="2" spans="1:12" x14ac:dyDescent="0.35">
      <c r="A2" s="6" t="s">
        <v>125</v>
      </c>
      <c r="B2" s="6" t="s">
        <v>126</v>
      </c>
      <c r="C2" s="6" t="s">
        <v>3</v>
      </c>
      <c r="D2" s="6" t="s">
        <v>127</v>
      </c>
      <c r="E2" s="6">
        <v>3</v>
      </c>
      <c r="F2" s="6" t="s">
        <v>230</v>
      </c>
      <c r="G2" s="6" t="s">
        <v>104</v>
      </c>
      <c r="H2" s="6" t="s">
        <v>177</v>
      </c>
      <c r="I2" s="7">
        <v>9.375E-2</v>
      </c>
      <c r="J2" s="7">
        <v>4.4950267788829382E-3</v>
      </c>
      <c r="K2" s="6">
        <v>3.8532781416092518E-4</v>
      </c>
      <c r="L2" s="6">
        <v>4.7009993327632872E-2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2EAA2-DD35-49BB-AAE4-2AA7A4557338}">
  <dimension ref="A1:L12"/>
  <sheetViews>
    <sheetView workbookViewId="0">
      <selection activeCell="E17" sqref="E17"/>
    </sheetView>
  </sheetViews>
  <sheetFormatPr defaultColWidth="8.81640625" defaultRowHeight="15.5" x14ac:dyDescent="0.35"/>
  <cols>
    <col min="1" max="1" width="11.36328125" style="3" bestFit="1" customWidth="1"/>
    <col min="2" max="2" width="12.1796875" style="3" bestFit="1" customWidth="1"/>
    <col min="3" max="3" width="11.36328125" style="3" bestFit="1" customWidth="1"/>
    <col min="4" max="4" width="34.81640625" style="3" bestFit="1" customWidth="1"/>
    <col min="5" max="5" width="11" style="3" bestFit="1" customWidth="1"/>
    <col min="6" max="6" width="15.36328125" style="3" bestFit="1" customWidth="1"/>
    <col min="7" max="7" width="13.36328125" style="3" bestFit="1" customWidth="1"/>
    <col min="8" max="8" width="17.453125" style="3" bestFit="1" customWidth="1"/>
    <col min="9" max="9" width="11" style="3" bestFit="1" customWidth="1"/>
    <col min="10" max="10" width="14.453125" style="3" bestFit="1" customWidth="1"/>
    <col min="11" max="12" width="12" style="3" bestFit="1" customWidth="1"/>
    <col min="13" max="16384" width="8.81640625" style="3"/>
  </cols>
  <sheetData>
    <row r="1" spans="1:12" s="5" customFormat="1" ht="15" x14ac:dyDescent="0.3">
      <c r="A1" s="4" t="s">
        <v>0</v>
      </c>
      <c r="B1" s="4" t="s">
        <v>206</v>
      </c>
      <c r="C1" s="4" t="s">
        <v>280</v>
      </c>
      <c r="D1" s="4" t="s">
        <v>281</v>
      </c>
      <c r="E1" s="4" t="s">
        <v>213</v>
      </c>
      <c r="F1" s="4" t="s">
        <v>214</v>
      </c>
      <c r="G1" s="4" t="s">
        <v>228</v>
      </c>
      <c r="H1" s="4" t="s">
        <v>229</v>
      </c>
      <c r="I1" s="4" t="s">
        <v>227</v>
      </c>
      <c r="J1" s="4" t="s">
        <v>220</v>
      </c>
      <c r="K1" s="4" t="s">
        <v>210</v>
      </c>
      <c r="L1" s="4" t="s">
        <v>211</v>
      </c>
    </row>
    <row r="2" spans="1:12" x14ac:dyDescent="0.35">
      <c r="A2" s="6" t="s">
        <v>83</v>
      </c>
      <c r="B2" s="6" t="s">
        <v>10</v>
      </c>
      <c r="C2" s="6" t="s">
        <v>3</v>
      </c>
      <c r="D2" s="6" t="s">
        <v>84</v>
      </c>
      <c r="E2" s="6">
        <v>27</v>
      </c>
      <c r="F2" s="6" t="s">
        <v>251</v>
      </c>
      <c r="G2" s="6" t="s">
        <v>179</v>
      </c>
      <c r="H2" s="6" t="s">
        <v>86</v>
      </c>
      <c r="I2" s="7">
        <v>2.9540481400437638E-2</v>
      </c>
      <c r="J2" s="7">
        <v>9.2769701606732983E-3</v>
      </c>
      <c r="K2" s="6">
        <v>5.5770975216645297E-7</v>
      </c>
      <c r="L2" s="6">
        <v>4.5561490496993011E-5</v>
      </c>
    </row>
    <row r="3" spans="1:12" x14ac:dyDescent="0.35">
      <c r="A3" s="6" t="s">
        <v>87</v>
      </c>
      <c r="B3" s="6" t="s">
        <v>10</v>
      </c>
      <c r="C3" s="6" t="s">
        <v>3</v>
      </c>
      <c r="D3" s="6" t="s">
        <v>88</v>
      </c>
      <c r="E3" s="6">
        <v>23</v>
      </c>
      <c r="F3" s="6" t="s">
        <v>252</v>
      </c>
      <c r="G3" s="6" t="s">
        <v>180</v>
      </c>
      <c r="H3" s="6" t="s">
        <v>90</v>
      </c>
      <c r="I3" s="7">
        <v>2.5164113785557989E-2</v>
      </c>
      <c r="J3" s="7">
        <v>7.6511094108645756E-3</v>
      </c>
      <c r="K3" s="6">
        <v>8.0213891720058126E-7</v>
      </c>
      <c r="L3" s="6">
        <v>4.5561490496993011E-5</v>
      </c>
    </row>
    <row r="4" spans="1:12" x14ac:dyDescent="0.35">
      <c r="A4" s="6" t="s">
        <v>91</v>
      </c>
      <c r="B4" s="6" t="s">
        <v>10</v>
      </c>
      <c r="C4" s="6" t="s">
        <v>3</v>
      </c>
      <c r="D4" s="6" t="s">
        <v>92</v>
      </c>
      <c r="E4" s="6">
        <v>23</v>
      </c>
      <c r="F4" s="6" t="s">
        <v>252</v>
      </c>
      <c r="G4" s="6" t="s">
        <v>180</v>
      </c>
      <c r="H4" s="6" t="s">
        <v>90</v>
      </c>
      <c r="I4" s="7">
        <v>2.5164113785557989E-2</v>
      </c>
      <c r="J4" s="7">
        <v>7.6511094108645756E-3</v>
      </c>
      <c r="K4" s="6">
        <v>8.0213891720058126E-7</v>
      </c>
      <c r="L4" s="6">
        <v>4.5561490496993011E-5</v>
      </c>
    </row>
    <row r="5" spans="1:12" x14ac:dyDescent="0.35">
      <c r="A5" s="6" t="s">
        <v>95</v>
      </c>
      <c r="B5" s="6" t="s">
        <v>10</v>
      </c>
      <c r="C5" s="6" t="s">
        <v>3</v>
      </c>
      <c r="D5" s="6" t="s">
        <v>96</v>
      </c>
      <c r="E5" s="6">
        <v>23</v>
      </c>
      <c r="F5" s="6" t="s">
        <v>252</v>
      </c>
      <c r="G5" s="6" t="s">
        <v>180</v>
      </c>
      <c r="H5" s="6" t="s">
        <v>90</v>
      </c>
      <c r="I5" s="7">
        <v>2.5164113785557989E-2</v>
      </c>
      <c r="J5" s="7">
        <v>7.6511094108645756E-3</v>
      </c>
      <c r="K5" s="6">
        <v>8.0213891720058126E-7</v>
      </c>
      <c r="L5" s="6">
        <v>4.5561490496993011E-5</v>
      </c>
    </row>
    <row r="6" spans="1:12" x14ac:dyDescent="0.35">
      <c r="A6" s="6" t="s">
        <v>93</v>
      </c>
      <c r="B6" s="6" t="s">
        <v>10</v>
      </c>
      <c r="C6" s="6" t="s">
        <v>3</v>
      </c>
      <c r="D6" s="6" t="s">
        <v>94</v>
      </c>
      <c r="E6" s="6">
        <v>23</v>
      </c>
      <c r="F6" s="6" t="s">
        <v>252</v>
      </c>
      <c r="G6" s="6" t="s">
        <v>180</v>
      </c>
      <c r="H6" s="6" t="s">
        <v>90</v>
      </c>
      <c r="I6" s="7">
        <v>2.5164113785557989E-2</v>
      </c>
      <c r="J6" s="7">
        <v>7.6511094108645756E-3</v>
      </c>
      <c r="K6" s="6">
        <v>8.0213891720058126E-7</v>
      </c>
      <c r="L6" s="6">
        <v>4.5561490496993011E-5</v>
      </c>
    </row>
    <row r="7" spans="1:12" x14ac:dyDescent="0.35">
      <c r="A7" s="6" t="s">
        <v>181</v>
      </c>
      <c r="B7" s="6" t="s">
        <v>10</v>
      </c>
      <c r="C7" s="6" t="s">
        <v>3</v>
      </c>
      <c r="D7" s="6" t="s">
        <v>182</v>
      </c>
      <c r="E7" s="6">
        <v>5</v>
      </c>
      <c r="F7" s="6" t="s">
        <v>264</v>
      </c>
      <c r="G7" s="6" t="s">
        <v>183</v>
      </c>
      <c r="H7" s="6" t="s">
        <v>184</v>
      </c>
      <c r="I7" s="7">
        <v>5.4704595185995622E-3</v>
      </c>
      <c r="J7" s="7">
        <v>7.6511094108645751E-4</v>
      </c>
      <c r="K7" s="6">
        <v>2.2591013299156989E-4</v>
      </c>
      <c r="L7" s="6">
        <v>6.415847776960585E-3</v>
      </c>
    </row>
    <row r="8" spans="1:12" x14ac:dyDescent="0.35">
      <c r="A8" s="6" t="s">
        <v>9</v>
      </c>
      <c r="B8" s="6" t="s">
        <v>10</v>
      </c>
      <c r="C8" s="6" t="s">
        <v>3</v>
      </c>
      <c r="D8" s="6" t="s">
        <v>11</v>
      </c>
      <c r="E8" s="6">
        <v>33</v>
      </c>
      <c r="F8" s="6" t="s">
        <v>231</v>
      </c>
      <c r="G8" s="6" t="s">
        <v>185</v>
      </c>
      <c r="H8" s="6" t="s">
        <v>13</v>
      </c>
      <c r="I8" s="7">
        <v>3.6105032822757115E-2</v>
      </c>
      <c r="J8" s="7">
        <v>1.9223412394797246E-2</v>
      </c>
      <c r="K8" s="6">
        <v>3.5402090350257378E-4</v>
      </c>
      <c r="L8" s="6">
        <v>9.1401760540664526E-3</v>
      </c>
    </row>
    <row r="9" spans="1:12" x14ac:dyDescent="0.35">
      <c r="A9" s="6" t="s">
        <v>186</v>
      </c>
      <c r="B9" s="6" t="s">
        <v>10</v>
      </c>
      <c r="C9" s="6" t="s">
        <v>3</v>
      </c>
      <c r="D9" s="6" t="s">
        <v>187</v>
      </c>
      <c r="E9" s="6">
        <v>191</v>
      </c>
      <c r="F9" s="6" t="s">
        <v>265</v>
      </c>
      <c r="G9" s="6" t="s">
        <v>188</v>
      </c>
      <c r="H9" s="6" t="s">
        <v>189</v>
      </c>
      <c r="I9" s="7">
        <v>0.20897155361050329</v>
      </c>
      <c r="J9" s="7">
        <v>0.16918515684774293</v>
      </c>
      <c r="K9" s="6">
        <v>1.030329821530765E-3</v>
      </c>
      <c r="L9" s="6">
        <v>2.2508743793441331E-2</v>
      </c>
    </row>
    <row r="10" spans="1:12" x14ac:dyDescent="0.35">
      <c r="A10" s="6" t="s">
        <v>190</v>
      </c>
      <c r="B10" s="6" t="s">
        <v>10</v>
      </c>
      <c r="C10" s="6" t="s">
        <v>3</v>
      </c>
      <c r="D10" s="6" t="s">
        <v>191</v>
      </c>
      <c r="E10" s="6">
        <v>191</v>
      </c>
      <c r="F10" s="6" t="s">
        <v>265</v>
      </c>
      <c r="G10" s="6" t="s">
        <v>188</v>
      </c>
      <c r="H10" s="6" t="s">
        <v>189</v>
      </c>
      <c r="I10" s="7">
        <v>0.20897155361050329</v>
      </c>
      <c r="J10" s="7">
        <v>0.16918515684774293</v>
      </c>
      <c r="K10" s="6">
        <v>1.030329821530765E-3</v>
      </c>
      <c r="L10" s="6">
        <v>2.2508743793441331E-2</v>
      </c>
    </row>
    <row r="11" spans="1:12" x14ac:dyDescent="0.35">
      <c r="A11" s="6" t="s">
        <v>47</v>
      </c>
      <c r="B11" s="6" t="s">
        <v>2</v>
      </c>
      <c r="C11" s="6" t="s">
        <v>3</v>
      </c>
      <c r="D11" s="6" t="s">
        <v>48</v>
      </c>
      <c r="E11" s="6">
        <v>46</v>
      </c>
      <c r="F11" s="6" t="s">
        <v>241</v>
      </c>
      <c r="G11" s="6" t="s">
        <v>192</v>
      </c>
      <c r="H11" s="6" t="s">
        <v>50</v>
      </c>
      <c r="I11" s="7">
        <v>5.0328227571115977E-2</v>
      </c>
      <c r="J11" s="7">
        <v>2.5248661055853099E-2</v>
      </c>
      <c r="K11" s="6">
        <v>6.7514173610821309E-6</v>
      </c>
      <c r="L11" s="6">
        <v>2.9031094652653158E-4</v>
      </c>
    </row>
    <row r="12" spans="1:12" x14ac:dyDescent="0.35">
      <c r="A12" s="6" t="s">
        <v>160</v>
      </c>
      <c r="B12" s="6" t="s">
        <v>2</v>
      </c>
      <c r="C12" s="6" t="s">
        <v>3</v>
      </c>
      <c r="D12" s="6" t="s">
        <v>161</v>
      </c>
      <c r="E12" s="6">
        <v>5</v>
      </c>
      <c r="F12" s="6" t="s">
        <v>263</v>
      </c>
      <c r="G12" s="6" t="s">
        <v>183</v>
      </c>
      <c r="H12" s="6" t="s">
        <v>163</v>
      </c>
      <c r="I12" s="7">
        <v>5.4704595185995622E-3</v>
      </c>
      <c r="J12" s="7">
        <v>8.6074980872226467E-4</v>
      </c>
      <c r="K12" s="6">
        <v>4.7169755942543347E-4</v>
      </c>
      <c r="L12" s="6">
        <v>1.3521996703529091E-2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1326-CCE1-484F-8FAD-BC83F3B15599}">
  <dimension ref="A1:L13"/>
  <sheetViews>
    <sheetView tabSelected="1" workbookViewId="0">
      <selection activeCell="D10" sqref="D10"/>
    </sheetView>
  </sheetViews>
  <sheetFormatPr defaultColWidth="8.81640625" defaultRowHeight="15.5" x14ac:dyDescent="0.35"/>
  <cols>
    <col min="1" max="1" width="11.36328125" style="3" bestFit="1" customWidth="1"/>
    <col min="2" max="2" width="12.1796875" style="3" bestFit="1" customWidth="1"/>
    <col min="3" max="3" width="11.36328125" style="3" bestFit="1" customWidth="1"/>
    <col min="4" max="4" width="39.1796875" style="3" bestFit="1" customWidth="1"/>
    <col min="5" max="5" width="11" style="3" bestFit="1" customWidth="1"/>
    <col min="6" max="6" width="15.36328125" style="11" bestFit="1" customWidth="1"/>
    <col min="7" max="7" width="13.36328125" style="3" bestFit="1" customWidth="1"/>
    <col min="8" max="8" width="17.453125" style="3" bestFit="1" customWidth="1"/>
    <col min="9" max="9" width="10.1796875" style="11" bestFit="1" customWidth="1"/>
    <col min="10" max="10" width="14.453125" style="11" bestFit="1" customWidth="1"/>
    <col min="11" max="12" width="12" style="3" bestFit="1" customWidth="1"/>
    <col min="13" max="16384" width="8.81640625" style="3"/>
  </cols>
  <sheetData>
    <row r="1" spans="1:12" s="5" customFormat="1" ht="15" x14ac:dyDescent="0.3">
      <c r="A1" s="5" t="s">
        <v>0</v>
      </c>
      <c r="B1" s="5" t="s">
        <v>206</v>
      </c>
      <c r="C1" s="5" t="s">
        <v>280</v>
      </c>
      <c r="D1" s="5" t="s">
        <v>281</v>
      </c>
      <c r="E1" s="5" t="s">
        <v>213</v>
      </c>
      <c r="F1" s="10" t="s">
        <v>214</v>
      </c>
      <c r="G1" s="5" t="s">
        <v>228</v>
      </c>
      <c r="H1" s="5" t="s">
        <v>229</v>
      </c>
      <c r="I1" s="10" t="s">
        <v>215</v>
      </c>
      <c r="J1" s="10" t="s">
        <v>220</v>
      </c>
      <c r="K1" s="5" t="s">
        <v>210</v>
      </c>
      <c r="L1" s="5" t="s">
        <v>211</v>
      </c>
    </row>
    <row r="2" spans="1:12" x14ac:dyDescent="0.35">
      <c r="A2" s="3" t="s">
        <v>119</v>
      </c>
      <c r="B2" s="3" t="s">
        <v>10</v>
      </c>
      <c r="C2" s="3" t="s">
        <v>3</v>
      </c>
      <c r="D2" s="3" t="s">
        <v>120</v>
      </c>
      <c r="E2" s="3">
        <v>88</v>
      </c>
      <c r="F2" s="11" t="s">
        <v>258</v>
      </c>
      <c r="G2" s="3" t="s">
        <v>193</v>
      </c>
      <c r="H2" s="3" t="s">
        <v>121</v>
      </c>
      <c r="I2" s="8">
        <v>0.10138248847926268</v>
      </c>
      <c r="J2" s="8">
        <v>6.0921958684009181E-2</v>
      </c>
      <c r="K2" s="3">
        <v>3.697387956465749E-6</v>
      </c>
      <c r="L2" s="3">
        <v>4.8074885286780332E-4</v>
      </c>
    </row>
    <row r="3" spans="1:12" x14ac:dyDescent="0.35">
      <c r="A3" s="3" t="s">
        <v>114</v>
      </c>
      <c r="B3" s="3" t="s">
        <v>10</v>
      </c>
      <c r="C3" s="3" t="s">
        <v>3</v>
      </c>
      <c r="D3" s="3" t="s">
        <v>115</v>
      </c>
      <c r="E3" s="3">
        <v>88</v>
      </c>
      <c r="F3" s="11" t="s">
        <v>257</v>
      </c>
      <c r="G3" s="3" t="s">
        <v>193</v>
      </c>
      <c r="H3" s="3" t="s">
        <v>116</v>
      </c>
      <c r="I3" s="8">
        <v>0.10138248847926268</v>
      </c>
      <c r="J3" s="8">
        <v>6.0826319816373375E-2</v>
      </c>
      <c r="K3" s="3">
        <v>5.0783329528289084E-6</v>
      </c>
      <c r="L3" s="3">
        <v>4.8074885286780332E-4</v>
      </c>
    </row>
    <row r="4" spans="1:12" x14ac:dyDescent="0.35">
      <c r="A4" s="3" t="s">
        <v>117</v>
      </c>
      <c r="B4" s="3" t="s">
        <v>10</v>
      </c>
      <c r="C4" s="3" t="s">
        <v>3</v>
      </c>
      <c r="D4" s="3" t="s">
        <v>118</v>
      </c>
      <c r="E4" s="3">
        <v>88</v>
      </c>
      <c r="F4" s="11" t="s">
        <v>257</v>
      </c>
      <c r="G4" s="3" t="s">
        <v>193</v>
      </c>
      <c r="H4" s="3" t="s">
        <v>116</v>
      </c>
      <c r="I4" s="8">
        <v>0.10138248847926268</v>
      </c>
      <c r="J4" s="8">
        <v>6.0826319816373375E-2</v>
      </c>
      <c r="K4" s="3">
        <v>5.0783329528289084E-6</v>
      </c>
      <c r="L4" s="3">
        <v>4.8074885286780332E-4</v>
      </c>
    </row>
    <row r="5" spans="1:12" x14ac:dyDescent="0.35">
      <c r="A5" s="3" t="s">
        <v>19</v>
      </c>
      <c r="B5" s="3" t="s">
        <v>10</v>
      </c>
      <c r="C5" s="3" t="s">
        <v>3</v>
      </c>
      <c r="D5" s="3" t="s">
        <v>20</v>
      </c>
      <c r="E5" s="3">
        <v>93</v>
      </c>
      <c r="F5" s="11" t="s">
        <v>233</v>
      </c>
      <c r="G5" s="3" t="s">
        <v>194</v>
      </c>
      <c r="H5" s="3" t="s">
        <v>21</v>
      </c>
      <c r="I5" s="8">
        <v>0.10714285714285714</v>
      </c>
      <c r="J5" s="8">
        <v>7.6702371843917372E-2</v>
      </c>
      <c r="K5" s="3">
        <v>8.3021392781187345E-4</v>
      </c>
      <c r="L5" s="3">
        <v>3.3682965071224577E-2</v>
      </c>
    </row>
    <row r="6" spans="1:12" x14ac:dyDescent="0.35">
      <c r="A6" s="3" t="s">
        <v>15</v>
      </c>
      <c r="B6" s="3" t="s">
        <v>10</v>
      </c>
      <c r="C6" s="3" t="s">
        <v>3</v>
      </c>
      <c r="D6" s="3" t="s">
        <v>16</v>
      </c>
      <c r="E6" s="3">
        <v>93</v>
      </c>
      <c r="F6" s="11" t="s">
        <v>232</v>
      </c>
      <c r="G6" s="3" t="s">
        <v>194</v>
      </c>
      <c r="H6" s="3" t="s">
        <v>18</v>
      </c>
      <c r="I6" s="8">
        <v>0.10714285714285714</v>
      </c>
      <c r="J6" s="8">
        <v>7.7563121652639636E-2</v>
      </c>
      <c r="K6" s="3">
        <v>1.1263838734361529E-3</v>
      </c>
      <c r="L6" s="3">
        <v>3.5880712375510937E-2</v>
      </c>
    </row>
    <row r="7" spans="1:12" x14ac:dyDescent="0.35">
      <c r="A7" s="3" t="s">
        <v>195</v>
      </c>
      <c r="B7" s="3" t="s">
        <v>10</v>
      </c>
      <c r="C7" s="3" t="s">
        <v>3</v>
      </c>
      <c r="D7" s="3" t="s">
        <v>196</v>
      </c>
      <c r="E7" s="3">
        <v>9</v>
      </c>
      <c r="F7" s="11" t="s">
        <v>266</v>
      </c>
      <c r="G7" s="3" t="s">
        <v>197</v>
      </c>
      <c r="H7" s="3" t="s">
        <v>198</v>
      </c>
      <c r="I7" s="8">
        <v>1.0368663594470046E-2</v>
      </c>
      <c r="J7" s="8">
        <v>3.2517214996174446E-3</v>
      </c>
      <c r="K7" s="3">
        <v>1.40983500331383E-3</v>
      </c>
      <c r="L7" s="3">
        <v>4.0039314094112773E-2</v>
      </c>
    </row>
    <row r="8" spans="1:12" x14ac:dyDescent="0.35">
      <c r="A8" s="3" t="s">
        <v>22</v>
      </c>
      <c r="B8" s="3" t="s">
        <v>10</v>
      </c>
      <c r="C8" s="3" t="s">
        <v>3</v>
      </c>
      <c r="D8" s="3" t="s">
        <v>23</v>
      </c>
      <c r="E8" s="3">
        <v>106</v>
      </c>
      <c r="F8" s="11" t="s">
        <v>234</v>
      </c>
      <c r="G8" s="3" t="s">
        <v>199</v>
      </c>
      <c r="H8" s="3" t="s">
        <v>24</v>
      </c>
      <c r="I8" s="8">
        <v>0.12211981566820276</v>
      </c>
      <c r="J8" s="8">
        <f>959/10456</f>
        <v>9.1717674062739091E-2</v>
      </c>
      <c r="K8" s="3">
        <v>1.7077472767643609E-3</v>
      </c>
      <c r="L8" s="3">
        <v>4.4090929691007148E-2</v>
      </c>
    </row>
    <row r="9" spans="1:12" x14ac:dyDescent="0.35">
      <c r="A9" s="3" t="s">
        <v>65</v>
      </c>
      <c r="B9" s="3" t="s">
        <v>2</v>
      </c>
      <c r="C9" s="3" t="s">
        <v>3</v>
      </c>
      <c r="D9" s="3" t="s">
        <v>66</v>
      </c>
      <c r="E9" s="3">
        <v>72</v>
      </c>
      <c r="F9" s="11" t="s">
        <v>245</v>
      </c>
      <c r="G9" s="3" t="s">
        <v>200</v>
      </c>
      <c r="H9" s="3" t="s">
        <v>67</v>
      </c>
      <c r="I9" s="8">
        <v>8.294930875576037E-2</v>
      </c>
      <c r="J9" s="8">
        <v>4.2941851568477428E-2</v>
      </c>
      <c r="K9" s="3">
        <v>2.770197487146782E-6</v>
      </c>
      <c r="L9" s="3">
        <v>1.654479846284069E-4</v>
      </c>
    </row>
    <row r="10" spans="1:12" x14ac:dyDescent="0.35">
      <c r="A10" s="3" t="s">
        <v>63</v>
      </c>
      <c r="B10" s="3" t="s">
        <v>2</v>
      </c>
      <c r="C10" s="3" t="s">
        <v>3</v>
      </c>
      <c r="D10" s="3" t="s">
        <v>64</v>
      </c>
      <c r="E10" s="3">
        <v>72</v>
      </c>
      <c r="F10" s="11" t="s">
        <v>244</v>
      </c>
      <c r="G10" s="3" t="s">
        <v>200</v>
      </c>
      <c r="H10" s="3" t="s">
        <v>62</v>
      </c>
      <c r="I10" s="8">
        <v>8.294930875576037E-2</v>
      </c>
      <c r="J10" s="8">
        <v>4.4854628921193573E-2</v>
      </c>
      <c r="K10" s="3">
        <v>2.8857206621233758E-6</v>
      </c>
      <c r="L10" s="3">
        <v>1.654479846284069E-4</v>
      </c>
    </row>
    <row r="11" spans="1:12" x14ac:dyDescent="0.35">
      <c r="A11" s="3" t="s">
        <v>60</v>
      </c>
      <c r="B11" s="3" t="s">
        <v>2</v>
      </c>
      <c r="C11" s="3" t="s">
        <v>3</v>
      </c>
      <c r="D11" s="3" t="s">
        <v>61</v>
      </c>
      <c r="E11" s="3">
        <v>72</v>
      </c>
      <c r="F11" s="11" t="s">
        <v>244</v>
      </c>
      <c r="G11" s="3" t="s">
        <v>200</v>
      </c>
      <c r="H11" s="3" t="s">
        <v>62</v>
      </c>
      <c r="I11" s="8">
        <v>8.294930875576037E-2</v>
      </c>
      <c r="J11" s="8">
        <v>4.4854628921193573E-2</v>
      </c>
      <c r="K11" s="3">
        <v>2.8857206621233758E-6</v>
      </c>
      <c r="L11" s="3">
        <v>1.654479846284069E-4</v>
      </c>
    </row>
    <row r="12" spans="1:12" x14ac:dyDescent="0.35">
      <c r="A12" s="3" t="s">
        <v>68</v>
      </c>
      <c r="B12" s="3" t="s">
        <v>2</v>
      </c>
      <c r="C12" s="3" t="s">
        <v>3</v>
      </c>
      <c r="D12" s="3" t="s">
        <v>69</v>
      </c>
      <c r="E12" s="3">
        <v>167</v>
      </c>
      <c r="F12" s="11" t="s">
        <v>246</v>
      </c>
      <c r="G12" s="3" t="s">
        <v>201</v>
      </c>
      <c r="H12" s="3" t="s">
        <v>70</v>
      </c>
      <c r="I12" s="8">
        <v>0.1923963133640553</v>
      </c>
      <c r="J12" s="8">
        <v>0.12930374904361133</v>
      </c>
      <c r="K12" s="3">
        <v>3.9550400161639878E-6</v>
      </c>
      <c r="L12" s="3">
        <v>1.7006672069505151E-4</v>
      </c>
    </row>
    <row r="13" spans="1:12" x14ac:dyDescent="0.35">
      <c r="A13" s="3" t="s">
        <v>202</v>
      </c>
      <c r="B13" s="3" t="s">
        <v>2</v>
      </c>
      <c r="C13" s="3" t="s">
        <v>3</v>
      </c>
      <c r="D13" s="3" t="s">
        <v>203</v>
      </c>
      <c r="E13" s="3">
        <v>22</v>
      </c>
      <c r="F13" s="11" t="s">
        <v>267</v>
      </c>
      <c r="G13" s="3" t="s">
        <v>204</v>
      </c>
      <c r="H13" s="3" t="s">
        <v>205</v>
      </c>
      <c r="I13" s="8">
        <v>2.5345622119815669E-2</v>
      </c>
      <c r="J13" s="8">
        <v>1.0424636572302984E-2</v>
      </c>
      <c r="K13" s="3">
        <v>7.3050838063864291E-5</v>
      </c>
      <c r="L13" s="3">
        <v>2.0941240244974429E-3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AB030-0554-44DE-8C0C-5B3727ADE5EC}">
  <dimension ref="A1"/>
  <sheetViews>
    <sheetView workbookViewId="0">
      <selection sqref="A1:XFD1048576"/>
    </sheetView>
  </sheetViews>
  <sheetFormatPr defaultColWidth="8.81640625" defaultRowHeight="15.5" x14ac:dyDescent="0.35"/>
  <cols>
    <col min="1" max="16384" width="8.81640625" style="3"/>
  </cols>
  <sheetData>
    <row r="1" spans="1:1" x14ac:dyDescent="0.35">
      <c r="A1" s="3" t="s">
        <v>178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343AD-956A-49FB-AC2A-49C2ADAB5CFC}">
  <dimension ref="A1:M12"/>
  <sheetViews>
    <sheetView workbookViewId="0">
      <selection activeCell="D2" sqref="D2"/>
    </sheetView>
  </sheetViews>
  <sheetFormatPr defaultColWidth="8.81640625" defaultRowHeight="15.5" x14ac:dyDescent="0.35"/>
  <cols>
    <col min="1" max="1" width="11.36328125" style="3" bestFit="1" customWidth="1"/>
    <col min="2" max="2" width="12" style="3" bestFit="1" customWidth="1"/>
    <col min="3" max="3" width="11.36328125" style="3" bestFit="1" customWidth="1"/>
    <col min="4" max="4" width="44.36328125" style="3" bestFit="1" customWidth="1"/>
    <col min="5" max="5" width="11" style="3" bestFit="1" customWidth="1"/>
    <col min="6" max="6" width="15.36328125" style="3" bestFit="1" customWidth="1"/>
    <col min="7" max="7" width="13.36328125" style="3" bestFit="1" customWidth="1"/>
    <col min="8" max="8" width="17.453125" style="3" bestFit="1" customWidth="1"/>
    <col min="9" max="9" width="7.1796875" style="3" bestFit="1" customWidth="1"/>
    <col min="10" max="10" width="12.453125" style="3" bestFit="1" customWidth="1"/>
    <col min="11" max="12" width="12" style="3" bestFit="1" customWidth="1"/>
    <col min="13" max="16384" width="8.81640625" style="3"/>
  </cols>
  <sheetData>
    <row r="1" spans="1:13" x14ac:dyDescent="0.35">
      <c r="A1" s="4" t="s">
        <v>0</v>
      </c>
      <c r="B1" s="4" t="s">
        <v>206</v>
      </c>
      <c r="C1" s="4" t="s">
        <v>280</v>
      </c>
      <c r="D1" s="4" t="s">
        <v>281</v>
      </c>
      <c r="E1" s="4" t="s">
        <v>213</v>
      </c>
      <c r="F1" s="4" t="s">
        <v>214</v>
      </c>
      <c r="G1" s="4" t="s">
        <v>228</v>
      </c>
      <c r="H1" s="4" t="s">
        <v>229</v>
      </c>
      <c r="I1" s="4" t="s">
        <v>208</v>
      </c>
      <c r="J1" s="4" t="s">
        <v>209</v>
      </c>
      <c r="K1" s="4" t="s">
        <v>210</v>
      </c>
      <c r="L1" s="4" t="s">
        <v>211</v>
      </c>
      <c r="M1" s="6"/>
    </row>
    <row r="2" spans="1:13" x14ac:dyDescent="0.35">
      <c r="A2" s="6" t="s">
        <v>9</v>
      </c>
      <c r="B2" s="6" t="s">
        <v>10</v>
      </c>
      <c r="C2" s="6" t="s">
        <v>3</v>
      </c>
      <c r="D2" s="6" t="s">
        <v>11</v>
      </c>
      <c r="E2" s="6">
        <v>17</v>
      </c>
      <c r="F2" s="6" t="s">
        <v>231</v>
      </c>
      <c r="G2" s="6" t="s">
        <v>12</v>
      </c>
      <c r="H2" s="6" t="s">
        <v>13</v>
      </c>
      <c r="I2" s="7">
        <v>5.1829268292682924E-2</v>
      </c>
      <c r="J2" s="7">
        <v>1.9223412394797246E-2</v>
      </c>
      <c r="K2" s="6">
        <v>1.9390372273482529E-4</v>
      </c>
      <c r="L2" s="6">
        <v>7.8669510366700581E-3</v>
      </c>
      <c r="M2" s="6"/>
    </row>
    <row r="3" spans="1:13" x14ac:dyDescent="0.35">
      <c r="A3" s="6" t="s">
        <v>25</v>
      </c>
      <c r="B3" s="6" t="s">
        <v>2</v>
      </c>
      <c r="C3" s="6" t="s">
        <v>3</v>
      </c>
      <c r="D3" s="6" t="s">
        <v>26</v>
      </c>
      <c r="E3" s="6">
        <v>36</v>
      </c>
      <c r="F3" s="6" t="s">
        <v>235</v>
      </c>
      <c r="G3" s="6" t="s">
        <v>27</v>
      </c>
      <c r="H3" s="6" t="s">
        <v>28</v>
      </c>
      <c r="I3" s="7">
        <v>0.10975609756097561</v>
      </c>
      <c r="J3" s="7">
        <v>4.6002295332823261E-2</v>
      </c>
      <c r="K3" s="6">
        <v>1.184646011467577E-6</v>
      </c>
      <c r="L3" s="6">
        <v>1.006603244301636E-4</v>
      </c>
      <c r="M3" s="6"/>
    </row>
    <row r="4" spans="1:13" x14ac:dyDescent="0.35">
      <c r="A4" s="6" t="s">
        <v>29</v>
      </c>
      <c r="B4" s="6" t="s">
        <v>2</v>
      </c>
      <c r="C4" s="6" t="s">
        <v>3</v>
      </c>
      <c r="D4" s="6" t="s">
        <v>30</v>
      </c>
      <c r="E4" s="6">
        <v>36</v>
      </c>
      <c r="F4" s="6" t="s">
        <v>236</v>
      </c>
      <c r="G4" s="6" t="s">
        <v>27</v>
      </c>
      <c r="H4" s="6" t="s">
        <v>31</v>
      </c>
      <c r="I4" s="7">
        <v>0.10975609756097561</v>
      </c>
      <c r="J4" s="7">
        <v>4.6097934200459066E-2</v>
      </c>
      <c r="K4" s="6">
        <v>1.2317137048167919E-6</v>
      </c>
      <c r="L4" s="6">
        <v>1.006603244301636E-4</v>
      </c>
      <c r="M4" s="6"/>
    </row>
    <row r="5" spans="1:13" x14ac:dyDescent="0.35">
      <c r="A5" s="6" t="s">
        <v>32</v>
      </c>
      <c r="B5" s="6" t="s">
        <v>2</v>
      </c>
      <c r="C5" s="6" t="s">
        <v>3</v>
      </c>
      <c r="D5" s="6" t="s">
        <v>33</v>
      </c>
      <c r="E5" s="6">
        <v>77</v>
      </c>
      <c r="F5" s="6" t="s">
        <v>237</v>
      </c>
      <c r="G5" s="6" t="s">
        <v>34</v>
      </c>
      <c r="H5" s="6" t="s">
        <v>35</v>
      </c>
      <c r="I5" s="7">
        <v>0.2347560975609756</v>
      </c>
      <c r="J5" s="7">
        <v>0.11189747513389442</v>
      </c>
      <c r="K5" s="6">
        <v>1.755703333084249E-6</v>
      </c>
      <c r="L5" s="6">
        <v>1.006603244301636E-4</v>
      </c>
      <c r="M5" s="6"/>
    </row>
    <row r="6" spans="1:13" x14ac:dyDescent="0.35">
      <c r="A6" s="6" t="s">
        <v>36</v>
      </c>
      <c r="B6" s="6" t="s">
        <v>2</v>
      </c>
      <c r="C6" s="6" t="s">
        <v>3</v>
      </c>
      <c r="D6" s="6" t="s">
        <v>37</v>
      </c>
      <c r="E6" s="6">
        <v>156</v>
      </c>
      <c r="F6" s="6" t="s">
        <v>238</v>
      </c>
      <c r="G6" s="6" t="s">
        <v>38</v>
      </c>
      <c r="H6" s="6" t="s">
        <v>39</v>
      </c>
      <c r="I6" s="7">
        <v>0.47560975609756095</v>
      </c>
      <c r="J6" s="7">
        <v>0.34257842387146137</v>
      </c>
      <c r="K6" s="6">
        <v>3.581302669362676E-6</v>
      </c>
      <c r="L6" s="6">
        <v>1.5399601478259509E-4</v>
      </c>
      <c r="M6" s="6"/>
    </row>
    <row r="7" spans="1:13" x14ac:dyDescent="0.35">
      <c r="A7" s="6" t="s">
        <v>40</v>
      </c>
      <c r="B7" s="6" t="s">
        <v>2</v>
      </c>
      <c r="C7" s="6" t="s">
        <v>3</v>
      </c>
      <c r="D7" s="6" t="s">
        <v>41</v>
      </c>
      <c r="E7" s="6">
        <v>42</v>
      </c>
      <c r="F7" s="6" t="s">
        <v>239</v>
      </c>
      <c r="G7" s="6" t="s">
        <v>42</v>
      </c>
      <c r="H7" s="6" t="s">
        <v>43</v>
      </c>
      <c r="I7" s="7">
        <v>0.12804878048780488</v>
      </c>
      <c r="J7" s="7">
        <v>6.3695485845447583E-2</v>
      </c>
      <c r="K7" s="6">
        <v>1.4547968438232E-5</v>
      </c>
      <c r="L7" s="6">
        <v>5.0045011427518084E-4</v>
      </c>
      <c r="M7" s="6"/>
    </row>
    <row r="8" spans="1:13" x14ac:dyDescent="0.35">
      <c r="A8" s="6" t="s">
        <v>44</v>
      </c>
      <c r="B8" s="6" t="s">
        <v>2</v>
      </c>
      <c r="C8" s="6" t="s">
        <v>3</v>
      </c>
      <c r="D8" s="6" t="s">
        <v>45</v>
      </c>
      <c r="E8" s="6">
        <v>8</v>
      </c>
      <c r="F8" s="6" t="s">
        <v>240</v>
      </c>
      <c r="G8" s="6" t="s">
        <v>17</v>
      </c>
      <c r="H8" s="6" t="s">
        <v>46</v>
      </c>
      <c r="I8" s="7">
        <v>2.4390243902439025E-2</v>
      </c>
      <c r="J8" s="7">
        <v>4.2081101759755164E-3</v>
      </c>
      <c r="K8" s="6">
        <v>5.6890415413158963E-5</v>
      </c>
      <c r="L8" s="6">
        <v>1.630858575177224E-3</v>
      </c>
      <c r="M8" s="6"/>
    </row>
    <row r="9" spans="1:13" x14ac:dyDescent="0.35">
      <c r="A9" s="6" t="s">
        <v>47</v>
      </c>
      <c r="B9" s="6" t="s">
        <v>2</v>
      </c>
      <c r="C9" s="6" t="s">
        <v>3</v>
      </c>
      <c r="D9" s="6" t="s">
        <v>48</v>
      </c>
      <c r="E9" s="6">
        <v>20</v>
      </c>
      <c r="F9" s="6" t="s">
        <v>241</v>
      </c>
      <c r="G9" s="6" t="s">
        <v>49</v>
      </c>
      <c r="H9" s="6" t="s">
        <v>50</v>
      </c>
      <c r="I9" s="7">
        <v>6.097560975609756E-2</v>
      </c>
      <c r="J9" s="7">
        <v>2.5248661055853099E-2</v>
      </c>
      <c r="K9" s="6">
        <v>2.4144836500152229E-4</v>
      </c>
      <c r="L9" s="6">
        <v>5.93273125432312E-3</v>
      </c>
      <c r="M9" s="6"/>
    </row>
    <row r="10" spans="1:13" x14ac:dyDescent="0.35">
      <c r="A10" s="6" t="s">
        <v>51</v>
      </c>
      <c r="B10" s="6" t="s">
        <v>2</v>
      </c>
      <c r="C10" s="6" t="s">
        <v>3</v>
      </c>
      <c r="D10" s="6" t="s">
        <v>52</v>
      </c>
      <c r="E10" s="6">
        <v>13</v>
      </c>
      <c r="F10" s="6" t="s">
        <v>242</v>
      </c>
      <c r="G10" s="6" t="s">
        <v>14</v>
      </c>
      <c r="H10" s="6" t="s">
        <v>53</v>
      </c>
      <c r="I10" s="7">
        <v>3.9634146341463415E-2</v>
      </c>
      <c r="J10" s="7">
        <v>1.5015302218821729E-2</v>
      </c>
      <c r="K10" s="6">
        <v>1.314645145634301E-3</v>
      </c>
      <c r="L10" s="6">
        <v>1.874452332708041E-2</v>
      </c>
      <c r="M10" s="6"/>
    </row>
    <row r="11" spans="1:13" x14ac:dyDescent="0.35">
      <c r="A11" s="6" t="s">
        <v>54</v>
      </c>
      <c r="B11" s="6" t="s">
        <v>2</v>
      </c>
      <c r="C11" s="6" t="s">
        <v>3</v>
      </c>
      <c r="D11" s="6" t="s">
        <v>55</v>
      </c>
      <c r="E11" s="6">
        <v>22</v>
      </c>
      <c r="F11" s="6" t="s">
        <v>243</v>
      </c>
      <c r="G11" s="6" t="s">
        <v>56</v>
      </c>
      <c r="H11" s="6" t="s">
        <v>57</v>
      </c>
      <c r="I11" s="7">
        <v>6.7073170731707321E-2</v>
      </c>
      <c r="J11" s="7">
        <v>3.3186687069625097E-2</v>
      </c>
      <c r="K11" s="6">
        <v>1.525717014994917E-3</v>
      </c>
      <c r="L11" s="6">
        <v>1.874452332708041E-2</v>
      </c>
      <c r="M11" s="6"/>
    </row>
    <row r="12" spans="1:13" x14ac:dyDescent="0.35">
      <c r="A12" s="6" t="s">
        <v>58</v>
      </c>
      <c r="B12" s="6" t="s">
        <v>2</v>
      </c>
      <c r="C12" s="6" t="s">
        <v>3</v>
      </c>
      <c r="D12" s="6" t="s">
        <v>59</v>
      </c>
      <c r="E12" s="6">
        <v>22</v>
      </c>
      <c r="F12" s="6" t="s">
        <v>243</v>
      </c>
      <c r="G12" s="6" t="s">
        <v>56</v>
      </c>
      <c r="H12" s="6" t="s">
        <v>57</v>
      </c>
      <c r="I12" s="7">
        <v>6.7073170731707321E-2</v>
      </c>
      <c r="J12" s="7">
        <v>3.3186687069625097E-2</v>
      </c>
      <c r="K12" s="6">
        <v>1.525717014994917E-3</v>
      </c>
      <c r="L12" s="6">
        <v>1.874452332708041E-2</v>
      </c>
      <c r="M12" s="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1D27F-F53F-40BE-85B2-830239E10F89}">
  <dimension ref="A1:L3"/>
  <sheetViews>
    <sheetView workbookViewId="0">
      <selection activeCell="H15" sqref="H15"/>
    </sheetView>
  </sheetViews>
  <sheetFormatPr defaultColWidth="8.81640625" defaultRowHeight="15.5" x14ac:dyDescent="0.35"/>
  <cols>
    <col min="1" max="1" width="11.36328125" style="3" bestFit="1" customWidth="1"/>
    <col min="2" max="2" width="12.1796875" style="3" bestFit="1" customWidth="1"/>
    <col min="3" max="3" width="11.36328125" style="3" bestFit="1" customWidth="1"/>
    <col min="4" max="4" width="32.453125" style="3" bestFit="1" customWidth="1"/>
    <col min="5" max="5" width="11" style="3" bestFit="1" customWidth="1"/>
    <col min="6" max="6" width="15.36328125" style="3" bestFit="1" customWidth="1"/>
    <col min="7" max="7" width="13.36328125" style="3" bestFit="1" customWidth="1"/>
    <col min="8" max="8" width="17.453125" style="3" bestFit="1" customWidth="1"/>
    <col min="9" max="9" width="10.1796875" style="3" bestFit="1" customWidth="1"/>
    <col min="10" max="10" width="15.36328125" style="3" bestFit="1" customWidth="1"/>
    <col min="11" max="12" width="12" style="3" bestFit="1" customWidth="1"/>
    <col min="13" max="16384" width="8.81640625" style="3"/>
  </cols>
  <sheetData>
    <row r="1" spans="1:12" s="5" customFormat="1" ht="15" x14ac:dyDescent="0.3">
      <c r="A1" s="5" t="s">
        <v>0</v>
      </c>
      <c r="B1" s="5" t="s">
        <v>206</v>
      </c>
      <c r="C1" s="5" t="s">
        <v>280</v>
      </c>
      <c r="D1" s="5" t="s">
        <v>281</v>
      </c>
      <c r="E1" s="5" t="s">
        <v>213</v>
      </c>
      <c r="F1" s="5" t="s">
        <v>214</v>
      </c>
      <c r="G1" s="5" t="s">
        <v>228</v>
      </c>
      <c r="H1" s="5" t="s">
        <v>229</v>
      </c>
      <c r="I1" s="5" t="s">
        <v>215</v>
      </c>
      <c r="J1" s="5" t="s">
        <v>268</v>
      </c>
      <c r="K1" s="5" t="s">
        <v>210</v>
      </c>
      <c r="L1" s="5" t="s">
        <v>211</v>
      </c>
    </row>
    <row r="2" spans="1:12" x14ac:dyDescent="0.35">
      <c r="A2" s="3" t="s">
        <v>1</v>
      </c>
      <c r="B2" s="3" t="s">
        <v>2</v>
      </c>
      <c r="C2" s="3" t="s">
        <v>3</v>
      </c>
      <c r="D2" s="3" t="s">
        <v>4</v>
      </c>
      <c r="E2" s="3">
        <v>4</v>
      </c>
      <c r="F2" s="3" t="s">
        <v>247</v>
      </c>
      <c r="G2" s="3" t="s">
        <v>5</v>
      </c>
      <c r="H2" s="3" t="s">
        <v>6</v>
      </c>
      <c r="I2" s="8">
        <v>2.6143790849673203E-2</v>
      </c>
      <c r="J2" s="8">
        <v>2.3909716908951796E-3</v>
      </c>
      <c r="K2" s="3">
        <v>4.3883677126434092E-4</v>
      </c>
      <c r="L2" s="3">
        <v>3.7739962328733313E-2</v>
      </c>
    </row>
    <row r="3" spans="1:12" x14ac:dyDescent="0.35">
      <c r="A3" s="3" t="s">
        <v>7</v>
      </c>
      <c r="B3" s="3" t="s">
        <v>2</v>
      </c>
      <c r="C3" s="3" t="s">
        <v>3</v>
      </c>
      <c r="D3" s="3" t="s">
        <v>8</v>
      </c>
      <c r="E3" s="3">
        <v>4</v>
      </c>
      <c r="F3" s="3" t="s">
        <v>247</v>
      </c>
      <c r="G3" s="3" t="s">
        <v>5</v>
      </c>
      <c r="H3" s="3" t="s">
        <v>6</v>
      </c>
      <c r="I3" s="8">
        <v>2.6143790849673203E-2</v>
      </c>
      <c r="J3" s="8">
        <v>2.3909716908951796E-3</v>
      </c>
      <c r="K3" s="3">
        <v>4.3883677126434092E-4</v>
      </c>
      <c r="L3" s="3">
        <v>3.7739962328733313E-2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EE3D9-491F-4AC9-9296-F1F8F8F5BA46}">
  <dimension ref="A1:L3"/>
  <sheetViews>
    <sheetView workbookViewId="0">
      <selection activeCell="D2" sqref="D2"/>
    </sheetView>
  </sheetViews>
  <sheetFormatPr defaultColWidth="8.81640625" defaultRowHeight="15.5" x14ac:dyDescent="0.35"/>
  <cols>
    <col min="1" max="1" width="11.36328125" style="3" bestFit="1" customWidth="1"/>
    <col min="2" max="2" width="12.1796875" style="3" bestFit="1" customWidth="1"/>
    <col min="3" max="3" width="11.36328125" style="3" bestFit="1" customWidth="1"/>
    <col min="4" max="4" width="30.36328125" style="3" bestFit="1" customWidth="1"/>
    <col min="5" max="5" width="11" style="3" bestFit="1" customWidth="1"/>
    <col min="6" max="6" width="15.6328125" style="3" bestFit="1" customWidth="1"/>
    <col min="7" max="7" width="13.36328125" style="3" bestFit="1" customWidth="1"/>
    <col min="8" max="8" width="17.453125" style="3" bestFit="1" customWidth="1"/>
    <col min="9" max="9" width="6.6328125" style="3" bestFit="1" customWidth="1"/>
    <col min="10" max="10" width="12.453125" style="3" bestFit="1" customWidth="1"/>
    <col min="11" max="12" width="12" style="3" bestFit="1" customWidth="1"/>
    <col min="13" max="16384" width="8.81640625" style="3"/>
  </cols>
  <sheetData>
    <row r="1" spans="1:12" s="5" customFormat="1" ht="15" x14ac:dyDescent="0.3">
      <c r="A1" s="5" t="s">
        <v>0</v>
      </c>
      <c r="B1" s="5" t="s">
        <v>206</v>
      </c>
      <c r="C1" s="5" t="s">
        <v>280</v>
      </c>
      <c r="D1" s="5" t="s">
        <v>281</v>
      </c>
      <c r="E1" s="5" t="s">
        <v>213</v>
      </c>
      <c r="F1" s="5" t="s">
        <v>217</v>
      </c>
      <c r="G1" s="5" t="s">
        <v>228</v>
      </c>
      <c r="H1" s="5" t="s">
        <v>229</v>
      </c>
      <c r="I1" s="5" t="s">
        <v>208</v>
      </c>
      <c r="J1" s="5" t="s">
        <v>209</v>
      </c>
      <c r="K1" s="5" t="s">
        <v>210</v>
      </c>
      <c r="L1" s="5" t="s">
        <v>211</v>
      </c>
    </row>
    <row r="2" spans="1:12" x14ac:dyDescent="0.35">
      <c r="A2" s="3" t="s">
        <v>71</v>
      </c>
      <c r="B2" s="3" t="s">
        <v>10</v>
      </c>
      <c r="C2" s="3" t="s">
        <v>3</v>
      </c>
      <c r="D2" s="3" t="s">
        <v>72</v>
      </c>
      <c r="E2" s="3">
        <v>11</v>
      </c>
      <c r="F2" s="3" t="s">
        <v>248</v>
      </c>
      <c r="G2" s="3" t="s">
        <v>73</v>
      </c>
      <c r="H2" s="3" t="s">
        <v>74</v>
      </c>
      <c r="I2" s="8">
        <v>4.6025104602510462E-2</v>
      </c>
      <c r="J2" s="8">
        <v>1.2624330527926549E-2</v>
      </c>
      <c r="K2" s="3">
        <v>2.1478244795631809E-4</v>
      </c>
      <c r="L2" s="3">
        <v>4.4961242725259948E-2</v>
      </c>
    </row>
    <row r="3" spans="1:12" x14ac:dyDescent="0.35">
      <c r="A3" s="3" t="s">
        <v>75</v>
      </c>
      <c r="B3" s="3" t="s">
        <v>10</v>
      </c>
      <c r="C3" s="3" t="s">
        <v>3</v>
      </c>
      <c r="D3" s="3" t="s">
        <v>76</v>
      </c>
      <c r="E3" s="3">
        <v>11</v>
      </c>
      <c r="F3" s="3" t="s">
        <v>249</v>
      </c>
      <c r="G3" s="3" t="s">
        <v>73</v>
      </c>
      <c r="H3" s="3" t="s">
        <v>77</v>
      </c>
      <c r="I3" s="8">
        <v>4.6025104602510462E-2</v>
      </c>
      <c r="J3" s="8">
        <v>1.3198163733741393E-2</v>
      </c>
      <c r="K3" s="3">
        <v>3.1662846989619688E-4</v>
      </c>
      <c r="L3" s="3">
        <v>4.4961242725259948E-2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542B-AC58-4EBF-A4B4-BE7BF2A7AA39}">
  <dimension ref="A1:L13"/>
  <sheetViews>
    <sheetView workbookViewId="0">
      <selection activeCell="E17" sqref="E17"/>
    </sheetView>
  </sheetViews>
  <sheetFormatPr defaultColWidth="8.81640625" defaultRowHeight="15.5" x14ac:dyDescent="0.35"/>
  <cols>
    <col min="1" max="1" width="11.36328125" style="3" bestFit="1" customWidth="1"/>
    <col min="2" max="2" width="12.1796875" style="3" bestFit="1" customWidth="1"/>
    <col min="3" max="3" width="11.36328125" style="3" bestFit="1" customWidth="1"/>
    <col min="4" max="4" width="44.453125" style="3" bestFit="1" customWidth="1"/>
    <col min="5" max="5" width="11" style="3" bestFit="1" customWidth="1"/>
    <col min="6" max="6" width="15.6328125" style="3" bestFit="1" customWidth="1"/>
    <col min="7" max="7" width="13.36328125" style="3" bestFit="1" customWidth="1"/>
    <col min="8" max="8" width="17.453125" style="3" bestFit="1" customWidth="1"/>
    <col min="9" max="9" width="10.1796875" style="3" bestFit="1" customWidth="1"/>
    <col min="10" max="10" width="12.453125" style="3" bestFit="1" customWidth="1"/>
    <col min="11" max="12" width="12" style="3" bestFit="1" customWidth="1"/>
    <col min="13" max="16384" width="8.81640625" style="3"/>
  </cols>
  <sheetData>
    <row r="1" spans="1:12" x14ac:dyDescent="0.35">
      <c r="A1" s="5" t="s">
        <v>0</v>
      </c>
      <c r="B1" s="5" t="s">
        <v>206</v>
      </c>
      <c r="C1" s="5" t="s">
        <v>280</v>
      </c>
      <c r="D1" s="5" t="s">
        <v>281</v>
      </c>
      <c r="E1" s="5" t="s">
        <v>213</v>
      </c>
      <c r="F1" s="5" t="s">
        <v>217</v>
      </c>
      <c r="G1" s="5" t="s">
        <v>228</v>
      </c>
      <c r="H1" s="5" t="s">
        <v>229</v>
      </c>
      <c r="I1" s="9" t="s">
        <v>215</v>
      </c>
      <c r="J1" s="9" t="s">
        <v>209</v>
      </c>
      <c r="K1" s="5" t="s">
        <v>210</v>
      </c>
      <c r="L1" s="5" t="s">
        <v>211</v>
      </c>
    </row>
    <row r="2" spans="1:12" x14ac:dyDescent="0.35">
      <c r="A2" s="6" t="s">
        <v>78</v>
      </c>
      <c r="B2" s="6" t="s">
        <v>10</v>
      </c>
      <c r="C2" s="6" t="s">
        <v>3</v>
      </c>
      <c r="D2" s="6" t="s">
        <v>79</v>
      </c>
      <c r="E2" s="6">
        <v>40</v>
      </c>
      <c r="F2" s="6" t="s">
        <v>250</v>
      </c>
      <c r="G2" s="3" t="s">
        <v>80</v>
      </c>
      <c r="H2" s="3" t="s">
        <v>81</v>
      </c>
      <c r="I2" s="8">
        <v>8.1799591002044994E-2</v>
      </c>
      <c r="J2" s="8">
        <v>8.129303749043611E-3</v>
      </c>
      <c r="K2" s="3">
        <v>3.0956454246764502E-7</v>
      </c>
      <c r="L2" s="3">
        <v>8.7916330060811178E-5</v>
      </c>
    </row>
    <row r="3" spans="1:12" x14ac:dyDescent="0.35">
      <c r="A3" s="6" t="s">
        <v>9</v>
      </c>
      <c r="B3" s="6" t="s">
        <v>10</v>
      </c>
      <c r="C3" s="6" t="s">
        <v>3</v>
      </c>
      <c r="D3" s="6" t="s">
        <v>11</v>
      </c>
      <c r="E3" s="6">
        <v>33</v>
      </c>
      <c r="F3" s="6" t="s">
        <v>231</v>
      </c>
      <c r="G3" s="3" t="s">
        <v>82</v>
      </c>
      <c r="H3" s="3" t="s">
        <v>13</v>
      </c>
      <c r="I3" s="8">
        <v>6.7484662576687116E-2</v>
      </c>
      <c r="J3" s="8">
        <v>1.9223412394797246E-2</v>
      </c>
      <c r="K3" s="3">
        <v>6.8403434368174929E-7</v>
      </c>
      <c r="L3" s="3">
        <v>9.7132876802808396E-5</v>
      </c>
    </row>
    <row r="4" spans="1:12" x14ac:dyDescent="0.35">
      <c r="A4" s="6" t="s">
        <v>83</v>
      </c>
      <c r="B4" s="6" t="s">
        <v>10</v>
      </c>
      <c r="C4" s="6" t="s">
        <v>3</v>
      </c>
      <c r="D4" s="6" t="s">
        <v>84</v>
      </c>
      <c r="E4" s="6">
        <v>16</v>
      </c>
      <c r="F4" s="6" t="s">
        <v>251</v>
      </c>
      <c r="G4" s="3" t="s">
        <v>85</v>
      </c>
      <c r="H4" s="3" t="s">
        <v>86</v>
      </c>
      <c r="I4" s="8">
        <v>3.2719836400817999E-2</v>
      </c>
      <c r="J4" s="8">
        <v>9.2769701606732983E-3</v>
      </c>
      <c r="K4" s="3">
        <v>9.7307213716980919E-6</v>
      </c>
      <c r="L4" s="3">
        <v>7.0800350929759489E-4</v>
      </c>
    </row>
    <row r="5" spans="1:12" x14ac:dyDescent="0.35">
      <c r="A5" s="6" t="s">
        <v>87</v>
      </c>
      <c r="B5" s="6" t="s">
        <v>10</v>
      </c>
      <c r="C5" s="6" t="s">
        <v>3</v>
      </c>
      <c r="D5" s="6" t="s">
        <v>88</v>
      </c>
      <c r="E5" s="6">
        <v>14</v>
      </c>
      <c r="F5" s="6" t="s">
        <v>252</v>
      </c>
      <c r="G5" s="3" t="s">
        <v>89</v>
      </c>
      <c r="H5" s="3" t="s">
        <v>90</v>
      </c>
      <c r="I5" s="8">
        <v>2.8629856850715747E-2</v>
      </c>
      <c r="J5" s="8">
        <v>7.6511094108645756E-3</v>
      </c>
      <c r="K5" s="3">
        <v>1.7450790722123819E-5</v>
      </c>
      <c r="L5" s="3">
        <v>7.0800350929759489E-4</v>
      </c>
    </row>
    <row r="6" spans="1:12" x14ac:dyDescent="0.35">
      <c r="A6" s="6" t="s">
        <v>91</v>
      </c>
      <c r="B6" s="6" t="s">
        <v>10</v>
      </c>
      <c r="C6" s="6" t="s">
        <v>3</v>
      </c>
      <c r="D6" s="6" t="s">
        <v>92</v>
      </c>
      <c r="E6" s="6">
        <v>14</v>
      </c>
      <c r="F6" s="6" t="s">
        <v>252</v>
      </c>
      <c r="G6" s="3" t="s">
        <v>89</v>
      </c>
      <c r="H6" s="3" t="s">
        <v>90</v>
      </c>
      <c r="I6" s="8">
        <v>2.8629856850715747E-2</v>
      </c>
      <c r="J6" s="8">
        <v>7.6511094108645756E-3</v>
      </c>
      <c r="K6" s="3">
        <v>1.7450790722123819E-5</v>
      </c>
      <c r="L6" s="3">
        <v>7.0800350929759489E-4</v>
      </c>
    </row>
    <row r="7" spans="1:12" x14ac:dyDescent="0.35">
      <c r="A7" s="6" t="s">
        <v>93</v>
      </c>
      <c r="B7" s="6" t="s">
        <v>10</v>
      </c>
      <c r="C7" s="6" t="s">
        <v>3</v>
      </c>
      <c r="D7" s="6" t="s">
        <v>94</v>
      </c>
      <c r="E7" s="6">
        <v>14</v>
      </c>
      <c r="F7" s="6" t="s">
        <v>252</v>
      </c>
      <c r="G7" s="3" t="s">
        <v>89</v>
      </c>
      <c r="H7" s="3" t="s">
        <v>90</v>
      </c>
      <c r="I7" s="8">
        <v>2.8629856850715747E-2</v>
      </c>
      <c r="J7" s="8">
        <v>7.6511094108645756E-3</v>
      </c>
      <c r="K7" s="3">
        <v>1.7450790722123819E-5</v>
      </c>
      <c r="L7" s="3">
        <v>7.0800350929759489E-4</v>
      </c>
    </row>
    <row r="8" spans="1:12" x14ac:dyDescent="0.35">
      <c r="A8" s="6" t="s">
        <v>95</v>
      </c>
      <c r="B8" s="6" t="s">
        <v>10</v>
      </c>
      <c r="C8" s="6" t="s">
        <v>3</v>
      </c>
      <c r="D8" s="6" t="s">
        <v>96</v>
      </c>
      <c r="E8" s="6">
        <v>14</v>
      </c>
      <c r="F8" s="6" t="s">
        <v>252</v>
      </c>
      <c r="G8" s="3" t="s">
        <v>89</v>
      </c>
      <c r="H8" s="3" t="s">
        <v>90</v>
      </c>
      <c r="I8" s="8">
        <v>2.8629856850715747E-2</v>
      </c>
      <c r="J8" s="8">
        <v>7.6511094108645756E-3</v>
      </c>
      <c r="K8" s="3">
        <v>1.7450790722123819E-5</v>
      </c>
      <c r="L8" s="3">
        <v>7.0800350929759489E-4</v>
      </c>
    </row>
    <row r="9" spans="1:12" x14ac:dyDescent="0.35">
      <c r="A9" s="6" t="s">
        <v>97</v>
      </c>
      <c r="B9" s="6" t="s">
        <v>10</v>
      </c>
      <c r="C9" s="6" t="s">
        <v>3</v>
      </c>
      <c r="D9" s="6" t="s">
        <v>98</v>
      </c>
      <c r="E9" s="6">
        <v>161</v>
      </c>
      <c r="F9" s="6" t="s">
        <v>253</v>
      </c>
      <c r="G9" s="3" t="s">
        <v>99</v>
      </c>
      <c r="H9" s="3" t="s">
        <v>100</v>
      </c>
      <c r="I9" s="8">
        <v>0.32924335378323111</v>
      </c>
      <c r="J9" s="8">
        <v>0.25459066564651872</v>
      </c>
      <c r="K9" s="3">
        <v>1.5508072299066721E-4</v>
      </c>
      <c r="L9" s="3">
        <v>2.9361950219566322E-3</v>
      </c>
    </row>
    <row r="10" spans="1:12" x14ac:dyDescent="0.35">
      <c r="A10" s="6" t="s">
        <v>101</v>
      </c>
      <c r="B10" s="6" t="s">
        <v>10</v>
      </c>
      <c r="C10" s="6" t="s">
        <v>3</v>
      </c>
      <c r="D10" s="6" t="s">
        <v>102</v>
      </c>
      <c r="E10" s="6">
        <v>8</v>
      </c>
      <c r="F10" s="6" t="s">
        <v>230</v>
      </c>
      <c r="G10" s="3" t="s">
        <v>103</v>
      </c>
      <c r="H10" s="3" t="s">
        <v>104</v>
      </c>
      <c r="I10" s="8">
        <v>1.6359918200408999E-2</v>
      </c>
      <c r="J10" s="8">
        <v>4.4950267788829382E-3</v>
      </c>
      <c r="K10" s="3">
        <v>1.356493997213492E-3</v>
      </c>
      <c r="L10" s="3">
        <v>1.6749751965592679E-2</v>
      </c>
    </row>
    <row r="11" spans="1:12" x14ac:dyDescent="0.35">
      <c r="A11" s="6" t="s">
        <v>125</v>
      </c>
      <c r="B11" s="6" t="s">
        <v>126</v>
      </c>
      <c r="C11" s="6" t="s">
        <v>3</v>
      </c>
      <c r="D11" s="6" t="s">
        <v>127</v>
      </c>
      <c r="E11" s="6">
        <v>11</v>
      </c>
      <c r="F11" s="6" t="s">
        <v>230</v>
      </c>
      <c r="G11" s="3" t="s">
        <v>128</v>
      </c>
      <c r="H11" s="3" t="s">
        <v>104</v>
      </c>
      <c r="I11" s="8">
        <v>2.2494887525562373E-2</v>
      </c>
      <c r="J11" s="8">
        <v>4.4950267788829382E-3</v>
      </c>
      <c r="K11" s="3">
        <v>7.8758470008291049E-6</v>
      </c>
      <c r="L11" s="3">
        <v>9.6085333410115073E-4</v>
      </c>
    </row>
    <row r="12" spans="1:12" x14ac:dyDescent="0.35">
      <c r="A12" s="6" t="s">
        <v>47</v>
      </c>
      <c r="B12" s="6" t="s">
        <v>2</v>
      </c>
      <c r="C12" s="6" t="s">
        <v>3</v>
      </c>
      <c r="D12" s="6" t="s">
        <v>48</v>
      </c>
      <c r="E12" s="6">
        <v>34</v>
      </c>
      <c r="F12" s="6" t="s">
        <v>241</v>
      </c>
      <c r="G12" s="3" t="s">
        <v>129</v>
      </c>
      <c r="H12" s="3" t="s">
        <v>50</v>
      </c>
      <c r="I12" s="8">
        <v>6.9529652351738247E-2</v>
      </c>
      <c r="J12" s="8">
        <v>2.5248661055853099E-2</v>
      </c>
      <c r="K12" s="3">
        <v>6.7703715552773015E-7</v>
      </c>
      <c r="L12" s="3">
        <v>8.6490274887333741E-5</v>
      </c>
    </row>
    <row r="13" spans="1:12" x14ac:dyDescent="0.35">
      <c r="A13" s="6" t="s">
        <v>51</v>
      </c>
      <c r="B13" s="6" t="s">
        <v>2</v>
      </c>
      <c r="C13" s="6" t="s">
        <v>3</v>
      </c>
      <c r="D13" s="6" t="s">
        <v>52</v>
      </c>
      <c r="E13" s="6">
        <v>23</v>
      </c>
      <c r="F13" s="6" t="s">
        <v>242</v>
      </c>
      <c r="G13" s="3" t="s">
        <v>130</v>
      </c>
      <c r="H13" s="3" t="s">
        <v>53</v>
      </c>
      <c r="I13" s="8">
        <v>4.7034764826175871E-2</v>
      </c>
      <c r="J13" s="8">
        <v>1.5015302218821729E-2</v>
      </c>
      <c r="K13" s="3">
        <v>1.00570087078295E-6</v>
      </c>
      <c r="L13" s="3">
        <v>8.6490274887333741E-5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DE38C-7A76-433A-A5A4-5F99DCA1BFE2}">
  <dimension ref="A1:L13"/>
  <sheetViews>
    <sheetView workbookViewId="0">
      <selection activeCell="F18" sqref="F18"/>
    </sheetView>
  </sheetViews>
  <sheetFormatPr defaultColWidth="8.81640625" defaultRowHeight="15.5" x14ac:dyDescent="0.35"/>
  <cols>
    <col min="1" max="1" width="11.36328125" style="3" bestFit="1" customWidth="1"/>
    <col min="2" max="2" width="12.1796875" style="3" bestFit="1" customWidth="1"/>
    <col min="3" max="3" width="11.36328125" style="3" bestFit="1" customWidth="1"/>
    <col min="4" max="4" width="34.36328125" style="3" bestFit="1" customWidth="1"/>
    <col min="5" max="5" width="11.453125" style="3" bestFit="1" customWidth="1"/>
    <col min="6" max="6" width="13.1796875" style="3" bestFit="1" customWidth="1"/>
    <col min="7" max="7" width="13.36328125" style="3" bestFit="1" customWidth="1"/>
    <col min="8" max="8" width="17.453125" style="3" bestFit="1" customWidth="1"/>
    <col min="9" max="9" width="10.453125" style="3" bestFit="1" customWidth="1"/>
    <col min="10" max="10" width="14.453125" style="3" bestFit="1" customWidth="1"/>
    <col min="11" max="12" width="12" style="3" bestFit="1" customWidth="1"/>
    <col min="13" max="16384" width="8.81640625" style="3"/>
  </cols>
  <sheetData>
    <row r="1" spans="1:12" s="5" customFormat="1" ht="15" x14ac:dyDescent="0.3">
      <c r="A1" s="4" t="s">
        <v>0</v>
      </c>
      <c r="B1" s="4" t="s">
        <v>206</v>
      </c>
      <c r="C1" s="4" t="s">
        <v>280</v>
      </c>
      <c r="D1" s="4" t="s">
        <v>281</v>
      </c>
      <c r="E1" s="4" t="s">
        <v>218</v>
      </c>
      <c r="F1" s="4" t="s">
        <v>207</v>
      </c>
      <c r="G1" s="4" t="s">
        <v>228</v>
      </c>
      <c r="H1" s="4" t="s">
        <v>229</v>
      </c>
      <c r="I1" s="4" t="s">
        <v>219</v>
      </c>
      <c r="J1" s="4" t="s">
        <v>220</v>
      </c>
      <c r="K1" s="4" t="s">
        <v>210</v>
      </c>
      <c r="L1" s="4" t="s">
        <v>211</v>
      </c>
    </row>
    <row r="2" spans="1:12" x14ac:dyDescent="0.35">
      <c r="A2" s="6" t="s">
        <v>122</v>
      </c>
      <c r="B2" s="6" t="s">
        <v>10</v>
      </c>
      <c r="C2" s="6" t="s">
        <v>3</v>
      </c>
      <c r="D2" s="6" t="s">
        <v>123</v>
      </c>
      <c r="E2" s="6">
        <v>91</v>
      </c>
      <c r="F2" s="6" t="s">
        <v>259</v>
      </c>
      <c r="G2" s="6" t="s">
        <v>131</v>
      </c>
      <c r="H2" s="6" t="s">
        <v>124</v>
      </c>
      <c r="I2" s="7">
        <v>7.9615048118985121E-2</v>
      </c>
      <c r="J2" s="7">
        <v>5.2601377199693954E-2</v>
      </c>
      <c r="K2" s="6">
        <v>4.2386499396187053E-5</v>
      </c>
      <c r="L2" s="6">
        <v>4.6229679582388888E-3</v>
      </c>
    </row>
    <row r="3" spans="1:12" x14ac:dyDescent="0.35">
      <c r="A3" s="6" t="s">
        <v>105</v>
      </c>
      <c r="B3" s="6" t="s">
        <v>10</v>
      </c>
      <c r="C3" s="6" t="s">
        <v>3</v>
      </c>
      <c r="D3" s="6" t="s">
        <v>106</v>
      </c>
      <c r="E3" s="6">
        <v>87</v>
      </c>
      <c r="F3" s="6" t="s">
        <v>254</v>
      </c>
      <c r="G3" s="6" t="s">
        <v>132</v>
      </c>
      <c r="H3" s="6" t="s">
        <v>107</v>
      </c>
      <c r="I3" s="7">
        <v>7.6115485564304461E-2</v>
      </c>
      <c r="J3" s="7">
        <v>5.0019127773527162E-2</v>
      </c>
      <c r="K3" s="6">
        <v>5.1549228787025048E-5</v>
      </c>
      <c r="L3" s="6">
        <v>4.6229679582388888E-3</v>
      </c>
    </row>
    <row r="4" spans="1:12" x14ac:dyDescent="0.35">
      <c r="A4" s="6" t="s">
        <v>108</v>
      </c>
      <c r="B4" s="6" t="s">
        <v>10</v>
      </c>
      <c r="C4" s="6" t="s">
        <v>3</v>
      </c>
      <c r="D4" s="6" t="s">
        <v>109</v>
      </c>
      <c r="E4" s="6">
        <v>87</v>
      </c>
      <c r="F4" s="6" t="s">
        <v>255</v>
      </c>
      <c r="G4" s="6" t="s">
        <v>132</v>
      </c>
      <c r="H4" s="6" t="s">
        <v>110</v>
      </c>
      <c r="I4" s="7">
        <v>7.6115485564304461E-2</v>
      </c>
      <c r="J4" s="7">
        <v>5.0114766641162968E-2</v>
      </c>
      <c r="K4" s="6">
        <v>5.3007027411821642E-5</v>
      </c>
      <c r="L4" s="6">
        <v>4.6229679582388888E-3</v>
      </c>
    </row>
    <row r="5" spans="1:12" x14ac:dyDescent="0.35">
      <c r="A5" s="6" t="s">
        <v>111</v>
      </c>
      <c r="B5" s="6" t="s">
        <v>10</v>
      </c>
      <c r="C5" s="6" t="s">
        <v>3</v>
      </c>
      <c r="D5" s="6" t="s">
        <v>112</v>
      </c>
      <c r="E5" s="6">
        <v>84</v>
      </c>
      <c r="F5" s="6" t="s">
        <v>256</v>
      </c>
      <c r="G5" s="6" t="s">
        <v>133</v>
      </c>
      <c r="H5" s="6" t="s">
        <v>113</v>
      </c>
      <c r="I5" s="7">
        <v>7.3490813648293962E-2</v>
      </c>
      <c r="J5" s="7">
        <v>4.934965570007651E-2</v>
      </c>
      <c r="K5" s="6">
        <v>1.5612390529242681E-4</v>
      </c>
      <c r="L5" s="6">
        <v>4.6229679582388888E-3</v>
      </c>
    </row>
    <row r="6" spans="1:12" x14ac:dyDescent="0.35">
      <c r="A6" s="6" t="s">
        <v>114</v>
      </c>
      <c r="B6" s="6" t="s">
        <v>10</v>
      </c>
      <c r="C6" s="6" t="s">
        <v>3</v>
      </c>
      <c r="D6" s="6" t="s">
        <v>115</v>
      </c>
      <c r="E6" s="6">
        <v>98</v>
      </c>
      <c r="F6" s="6" t="s">
        <v>257</v>
      </c>
      <c r="G6" s="6" t="s">
        <v>134</v>
      </c>
      <c r="H6" s="6" t="s">
        <v>116</v>
      </c>
      <c r="I6" s="7">
        <v>8.5739282589676294E-2</v>
      </c>
      <c r="J6" s="7">
        <v>6.0826319816373375E-2</v>
      </c>
      <c r="K6" s="6">
        <v>3.7878163078857309E-4</v>
      </c>
      <c r="L6" s="6">
        <v>6.0654608315184938E-3</v>
      </c>
    </row>
    <row r="7" spans="1:12" x14ac:dyDescent="0.35">
      <c r="A7" s="6" t="s">
        <v>117</v>
      </c>
      <c r="B7" s="6" t="s">
        <v>10</v>
      </c>
      <c r="C7" s="6" t="s">
        <v>3</v>
      </c>
      <c r="D7" s="6" t="s">
        <v>118</v>
      </c>
      <c r="E7" s="6">
        <v>98</v>
      </c>
      <c r="F7" s="6" t="s">
        <v>257</v>
      </c>
      <c r="G7" s="6" t="s">
        <v>134</v>
      </c>
      <c r="H7" s="6" t="s">
        <v>116</v>
      </c>
      <c r="I7" s="7">
        <v>8.5739282589676294E-2</v>
      </c>
      <c r="J7" s="7">
        <v>6.0826319816373375E-2</v>
      </c>
      <c r="K7" s="6">
        <v>3.7878163078857309E-4</v>
      </c>
      <c r="L7" s="6">
        <v>6.0654608315184938E-3</v>
      </c>
    </row>
    <row r="8" spans="1:12" x14ac:dyDescent="0.35">
      <c r="A8" s="6" t="s">
        <v>119</v>
      </c>
      <c r="B8" s="6" t="s">
        <v>10</v>
      </c>
      <c r="C8" s="6" t="s">
        <v>3</v>
      </c>
      <c r="D8" s="6" t="s">
        <v>120</v>
      </c>
      <c r="E8" s="6">
        <v>98</v>
      </c>
      <c r="F8" s="6" t="s">
        <v>258</v>
      </c>
      <c r="G8" s="6" t="s">
        <v>134</v>
      </c>
      <c r="H8" s="6" t="s">
        <v>121</v>
      </c>
      <c r="I8" s="7">
        <v>8.5739282589676294E-2</v>
      </c>
      <c r="J8" s="7">
        <v>6.0921958684009181E-2</v>
      </c>
      <c r="K8" s="6">
        <v>3.8443061608215811E-4</v>
      </c>
      <c r="L8" s="6">
        <v>6.0654608315184903E-3</v>
      </c>
    </row>
    <row r="9" spans="1:12" x14ac:dyDescent="0.35">
      <c r="A9" s="6" t="s">
        <v>60</v>
      </c>
      <c r="B9" s="6" t="s">
        <v>2</v>
      </c>
      <c r="C9" s="6" t="s">
        <v>3</v>
      </c>
      <c r="D9" s="6" t="s">
        <v>61</v>
      </c>
      <c r="E9" s="6">
        <v>87</v>
      </c>
      <c r="F9" s="6" t="s">
        <v>244</v>
      </c>
      <c r="G9" s="6" t="s">
        <v>132</v>
      </c>
      <c r="H9" s="6" t="s">
        <v>62</v>
      </c>
      <c r="I9" s="7">
        <v>7.6115485564304461E-2</v>
      </c>
      <c r="J9" s="7">
        <v>4.4854628921193573E-2</v>
      </c>
      <c r="K9" s="6">
        <v>2.1560340892258661E-6</v>
      </c>
      <c r="L9" s="6">
        <v>1.8541893167342441E-4</v>
      </c>
    </row>
    <row r="10" spans="1:12" x14ac:dyDescent="0.35">
      <c r="A10" s="6" t="s">
        <v>63</v>
      </c>
      <c r="B10" s="6" t="s">
        <v>2</v>
      </c>
      <c r="C10" s="6" t="s">
        <v>3</v>
      </c>
      <c r="D10" s="6" t="s">
        <v>64</v>
      </c>
      <c r="E10" s="6">
        <v>87</v>
      </c>
      <c r="F10" s="6" t="s">
        <v>244</v>
      </c>
      <c r="G10" s="6" t="s">
        <v>132</v>
      </c>
      <c r="H10" s="6" t="s">
        <v>62</v>
      </c>
      <c r="I10" s="7">
        <v>7.6115485564304461E-2</v>
      </c>
      <c r="J10" s="7">
        <v>4.4854628921193573E-2</v>
      </c>
      <c r="K10" s="6">
        <v>2.1560340892258661E-6</v>
      </c>
      <c r="L10" s="6">
        <v>1.8541893167342441E-4</v>
      </c>
    </row>
    <row r="11" spans="1:12" x14ac:dyDescent="0.35">
      <c r="A11" s="6" t="s">
        <v>65</v>
      </c>
      <c r="B11" s="6" t="s">
        <v>2</v>
      </c>
      <c r="C11" s="6" t="s">
        <v>3</v>
      </c>
      <c r="D11" s="6" t="s">
        <v>66</v>
      </c>
      <c r="E11" s="6">
        <v>82</v>
      </c>
      <c r="F11" s="6" t="s">
        <v>245</v>
      </c>
      <c r="G11" s="6" t="s">
        <v>135</v>
      </c>
      <c r="H11" s="6" t="s">
        <v>67</v>
      </c>
      <c r="I11" s="7">
        <v>7.1741032370953625E-2</v>
      </c>
      <c r="J11" s="7">
        <v>4.2941851568477428E-2</v>
      </c>
      <c r="K11" s="6">
        <v>4.2371750794888318E-6</v>
      </c>
      <c r="L11" s="6">
        <v>1.8968971470691419E-4</v>
      </c>
    </row>
    <row r="12" spans="1:12" x14ac:dyDescent="0.35">
      <c r="A12" s="6" t="s">
        <v>68</v>
      </c>
      <c r="B12" s="6" t="s">
        <v>2</v>
      </c>
      <c r="C12" s="6" t="s">
        <v>3</v>
      </c>
      <c r="D12" s="6" t="s">
        <v>69</v>
      </c>
      <c r="E12" s="6">
        <v>205</v>
      </c>
      <c r="F12" s="6" t="s">
        <v>246</v>
      </c>
      <c r="G12" s="6" t="s">
        <v>136</v>
      </c>
      <c r="H12" s="6" t="s">
        <v>70</v>
      </c>
      <c r="I12" s="7">
        <v>0.17935258092738407</v>
      </c>
      <c r="J12" s="7">
        <v>0.12930374904361133</v>
      </c>
      <c r="K12" s="6">
        <v>4.4113887141142844E-6</v>
      </c>
      <c r="L12" s="6">
        <v>1.8968971470691419E-4</v>
      </c>
    </row>
    <row r="13" spans="1:12" x14ac:dyDescent="0.35">
      <c r="A13" s="6" t="s">
        <v>137</v>
      </c>
      <c r="B13" s="6" t="s">
        <v>2</v>
      </c>
      <c r="C13" s="6" t="s">
        <v>3</v>
      </c>
      <c r="D13" s="6" t="s">
        <v>138</v>
      </c>
      <c r="E13" s="6">
        <v>3</v>
      </c>
      <c r="F13" s="6" t="s">
        <v>260</v>
      </c>
      <c r="G13" s="6" t="s">
        <v>139</v>
      </c>
      <c r="H13" s="6" t="s">
        <v>140</v>
      </c>
      <c r="I13" s="7">
        <v>2.6246719160104987E-3</v>
      </c>
      <c r="J13" s="7">
        <v>2.8691660290742159E-4</v>
      </c>
      <c r="K13" s="6">
        <v>1.3032444113148839E-3</v>
      </c>
      <c r="L13" s="6">
        <v>2.801975484327001E-2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0008A-2FF2-4056-84B2-472FD37B8FD4}">
  <dimension ref="A1:L14"/>
  <sheetViews>
    <sheetView workbookViewId="0">
      <selection activeCell="D9" sqref="D9"/>
    </sheetView>
  </sheetViews>
  <sheetFormatPr defaultColWidth="8.81640625" defaultRowHeight="15.5" x14ac:dyDescent="0.35"/>
  <cols>
    <col min="1" max="1" width="11.36328125" style="3" bestFit="1" customWidth="1"/>
    <col min="2" max="2" width="12.1796875" style="3" bestFit="1" customWidth="1"/>
    <col min="3" max="3" width="11.36328125" style="3" bestFit="1" customWidth="1"/>
    <col min="4" max="4" width="44.453125" style="3" bestFit="1" customWidth="1"/>
    <col min="5" max="5" width="11" style="3" bestFit="1" customWidth="1"/>
    <col min="6" max="6" width="13.1796875" style="3" bestFit="1" customWidth="1"/>
    <col min="7" max="7" width="13.36328125" style="3" bestFit="1" customWidth="1"/>
    <col min="8" max="8" width="17.453125" style="3" bestFit="1" customWidth="1"/>
    <col min="9" max="9" width="10.6328125" style="3" bestFit="1" customWidth="1"/>
    <col min="10" max="10" width="12.6328125" style="3" bestFit="1" customWidth="1"/>
    <col min="11" max="11" width="12.36328125" style="3" bestFit="1" customWidth="1"/>
    <col min="12" max="12" width="12.1796875" style="3" bestFit="1" customWidth="1"/>
    <col min="13" max="16384" width="8.81640625" style="3"/>
  </cols>
  <sheetData>
    <row r="1" spans="1:12" s="5" customFormat="1" ht="15" x14ac:dyDescent="0.3">
      <c r="A1" s="5" t="s">
        <v>0</v>
      </c>
      <c r="B1" s="5" t="s">
        <v>206</v>
      </c>
      <c r="C1" s="5" t="s">
        <v>280</v>
      </c>
      <c r="D1" s="5" t="s">
        <v>281</v>
      </c>
      <c r="E1" s="5" t="s">
        <v>221</v>
      </c>
      <c r="F1" s="5" t="s">
        <v>207</v>
      </c>
      <c r="G1" s="5" t="s">
        <v>228</v>
      </c>
      <c r="H1" s="5" t="s">
        <v>229</v>
      </c>
      <c r="I1" s="5" t="s">
        <v>219</v>
      </c>
      <c r="J1" s="5" t="s">
        <v>209</v>
      </c>
      <c r="K1" s="5" t="s">
        <v>210</v>
      </c>
      <c r="L1" s="5" t="s">
        <v>211</v>
      </c>
    </row>
    <row r="2" spans="1:12" x14ac:dyDescent="0.35">
      <c r="A2" s="3" t="s">
        <v>83</v>
      </c>
      <c r="B2" s="3" t="s">
        <v>10</v>
      </c>
      <c r="C2" s="3" t="s">
        <v>3</v>
      </c>
      <c r="D2" s="3" t="s">
        <v>84</v>
      </c>
      <c r="E2" s="3">
        <v>39</v>
      </c>
      <c r="F2" s="3" t="s">
        <v>251</v>
      </c>
      <c r="G2" s="3" t="s">
        <v>141</v>
      </c>
      <c r="H2" s="3" t="s">
        <v>86</v>
      </c>
      <c r="I2" s="8">
        <v>3.1001589825119236E-2</v>
      </c>
      <c r="J2" s="8">
        <v>9.2769701606732983E-3</v>
      </c>
      <c r="K2" s="3">
        <v>5.7663873269743042E-7</v>
      </c>
      <c r="L2" s="3">
        <v>5.5421684584668701E-5</v>
      </c>
    </row>
    <row r="3" spans="1:12" x14ac:dyDescent="0.35">
      <c r="A3" s="3" t="s">
        <v>95</v>
      </c>
      <c r="B3" s="3" t="s">
        <v>10</v>
      </c>
      <c r="C3" s="3" t="s">
        <v>3</v>
      </c>
      <c r="D3" s="3" t="s">
        <v>96</v>
      </c>
      <c r="E3" s="3">
        <v>32</v>
      </c>
      <c r="F3" s="3" t="s">
        <v>252</v>
      </c>
      <c r="G3" s="3" t="s">
        <v>142</v>
      </c>
      <c r="H3" s="3" t="s">
        <v>90</v>
      </c>
      <c r="I3" s="8">
        <v>2.5437201907790145E-2</v>
      </c>
      <c r="J3" s="8">
        <v>7.6511094108645756E-3</v>
      </c>
      <c r="K3" s="3">
        <v>1.127116104749093E-6</v>
      </c>
      <c r="L3" s="3">
        <v>5.5421684584668701E-5</v>
      </c>
    </row>
    <row r="4" spans="1:12" x14ac:dyDescent="0.35">
      <c r="A4" s="3" t="s">
        <v>87</v>
      </c>
      <c r="B4" s="3" t="s">
        <v>10</v>
      </c>
      <c r="C4" s="3" t="s">
        <v>3</v>
      </c>
      <c r="D4" s="3" t="s">
        <v>88</v>
      </c>
      <c r="E4" s="3">
        <v>32</v>
      </c>
      <c r="F4" s="3" t="s">
        <v>252</v>
      </c>
      <c r="G4" s="3" t="s">
        <v>142</v>
      </c>
      <c r="H4" s="3" t="s">
        <v>90</v>
      </c>
      <c r="I4" s="8">
        <v>2.5437201907790145E-2</v>
      </c>
      <c r="J4" s="8">
        <v>7.6511094108645756E-3</v>
      </c>
      <c r="K4" s="3">
        <v>1.127116104749093E-6</v>
      </c>
      <c r="L4" s="3">
        <v>5.5421684584668701E-5</v>
      </c>
    </row>
    <row r="5" spans="1:12" x14ac:dyDescent="0.35">
      <c r="A5" s="3" t="s">
        <v>93</v>
      </c>
      <c r="B5" s="3" t="s">
        <v>10</v>
      </c>
      <c r="C5" s="3" t="s">
        <v>3</v>
      </c>
      <c r="D5" s="3" t="s">
        <v>94</v>
      </c>
      <c r="E5" s="3">
        <v>32</v>
      </c>
      <c r="F5" s="3" t="s">
        <v>252</v>
      </c>
      <c r="G5" s="3" t="s">
        <v>142</v>
      </c>
      <c r="H5" s="3" t="s">
        <v>90</v>
      </c>
      <c r="I5" s="8">
        <v>2.5437201907790145E-2</v>
      </c>
      <c r="J5" s="8">
        <v>7.6511094108645756E-3</v>
      </c>
      <c r="K5" s="3">
        <v>1.127116104749093E-6</v>
      </c>
      <c r="L5" s="3">
        <v>5.5421684584668701E-5</v>
      </c>
    </row>
    <row r="6" spans="1:12" x14ac:dyDescent="0.35">
      <c r="A6" s="3" t="s">
        <v>91</v>
      </c>
      <c r="B6" s="3" t="s">
        <v>10</v>
      </c>
      <c r="C6" s="3" t="s">
        <v>3</v>
      </c>
      <c r="D6" s="3" t="s">
        <v>92</v>
      </c>
      <c r="E6" s="3">
        <v>32</v>
      </c>
      <c r="F6" s="3" t="s">
        <v>252</v>
      </c>
      <c r="G6" s="3" t="s">
        <v>142</v>
      </c>
      <c r="H6" s="3" t="s">
        <v>90</v>
      </c>
      <c r="I6" s="8">
        <v>2.5437201907790145E-2</v>
      </c>
      <c r="J6" s="8">
        <v>7.6511094108645756E-3</v>
      </c>
      <c r="K6" s="3">
        <v>1.127116104749093E-6</v>
      </c>
      <c r="L6" s="3">
        <v>5.5421684584668701E-5</v>
      </c>
    </row>
    <row r="7" spans="1:12" x14ac:dyDescent="0.35">
      <c r="A7" s="3" t="s">
        <v>78</v>
      </c>
      <c r="B7" s="3" t="s">
        <v>10</v>
      </c>
      <c r="C7" s="3" t="s">
        <v>3</v>
      </c>
      <c r="D7" s="3" t="s">
        <v>79</v>
      </c>
      <c r="E7" s="3">
        <v>54</v>
      </c>
      <c r="F7" s="3" t="s">
        <v>250</v>
      </c>
      <c r="G7" s="3" t="s">
        <v>143</v>
      </c>
      <c r="H7" s="3" t="s">
        <v>81</v>
      </c>
      <c r="I7" s="8">
        <v>4.2925278219395867E-2</v>
      </c>
      <c r="J7" s="8">
        <v>8.129303749043611E-3</v>
      </c>
      <c r="K7" s="3">
        <v>1.17088066023948E-6</v>
      </c>
      <c r="L7" s="3">
        <v>5.5421684584668701E-5</v>
      </c>
    </row>
    <row r="8" spans="1:12" x14ac:dyDescent="0.35">
      <c r="A8" s="3" t="s">
        <v>9</v>
      </c>
      <c r="B8" s="3" t="s">
        <v>10</v>
      </c>
      <c r="C8" s="3" t="s">
        <v>3</v>
      </c>
      <c r="D8" s="3" t="s">
        <v>11</v>
      </c>
      <c r="E8" s="3">
        <v>56</v>
      </c>
      <c r="F8" s="3" t="s">
        <v>231</v>
      </c>
      <c r="G8" s="3" t="s">
        <v>144</v>
      </c>
      <c r="H8" s="3" t="s">
        <v>13</v>
      </c>
      <c r="I8" s="8">
        <v>4.4515103338632747E-2</v>
      </c>
      <c r="J8" s="8">
        <v>1.9223412394797246E-2</v>
      </c>
      <c r="K8" s="3">
        <v>1.5779830365914569E-6</v>
      </c>
      <c r="L8" s="3">
        <v>6.4021026055996271E-5</v>
      </c>
    </row>
    <row r="9" spans="1:12" x14ac:dyDescent="0.35">
      <c r="A9" s="3" t="s">
        <v>97</v>
      </c>
      <c r="B9" s="3" t="s">
        <v>10</v>
      </c>
      <c r="C9" s="3" t="s">
        <v>3</v>
      </c>
      <c r="D9" s="3" t="s">
        <v>98</v>
      </c>
      <c r="E9" s="3">
        <v>400</v>
      </c>
      <c r="F9" s="3" t="s">
        <v>253</v>
      </c>
      <c r="G9" s="3" t="s">
        <v>145</v>
      </c>
      <c r="H9" s="3" t="s">
        <v>100</v>
      </c>
      <c r="I9" s="8">
        <v>0.31796502384737679</v>
      </c>
      <c r="J9" s="8">
        <v>0.25459066564651872</v>
      </c>
      <c r="K9" s="3">
        <v>6.0422073872062908E-6</v>
      </c>
      <c r="L9" s="3">
        <v>1.093012970121605E-4</v>
      </c>
    </row>
    <row r="10" spans="1:12" x14ac:dyDescent="0.35">
      <c r="A10" s="3" t="s">
        <v>146</v>
      </c>
      <c r="B10" s="3" t="s">
        <v>10</v>
      </c>
      <c r="C10" s="3" t="s">
        <v>3</v>
      </c>
      <c r="D10" s="3" t="s">
        <v>147</v>
      </c>
      <c r="E10" s="3">
        <v>56</v>
      </c>
      <c r="F10" s="3" t="s">
        <v>261</v>
      </c>
      <c r="G10" s="3" t="s">
        <v>144</v>
      </c>
      <c r="H10" s="3" t="s">
        <v>148</v>
      </c>
      <c r="I10" s="8">
        <v>4.4515103338632747E-2</v>
      </c>
      <c r="J10" s="8">
        <v>2.5344299923488908E-2</v>
      </c>
      <c r="K10" s="3">
        <v>2.063079595935274E-5</v>
      </c>
      <c r="L10" s="3">
        <v>3.2550811402534322E-4</v>
      </c>
    </row>
    <row r="11" spans="1:12" x14ac:dyDescent="0.35">
      <c r="A11" s="3" t="s">
        <v>101</v>
      </c>
      <c r="B11" s="3" t="s">
        <v>10</v>
      </c>
      <c r="C11" s="3" t="s">
        <v>3</v>
      </c>
      <c r="D11" s="3" t="s">
        <v>102</v>
      </c>
      <c r="E11" s="3">
        <v>16</v>
      </c>
      <c r="F11" s="3" t="s">
        <v>230</v>
      </c>
      <c r="G11" s="3" t="s">
        <v>149</v>
      </c>
      <c r="H11" s="3" t="s">
        <v>104</v>
      </c>
      <c r="I11" s="8">
        <v>1.2718600953895072E-2</v>
      </c>
      <c r="J11" s="8">
        <v>4.4950267788829382E-3</v>
      </c>
      <c r="K11" s="3">
        <v>6.8733221983216037E-5</v>
      </c>
      <c r="L11" s="3">
        <v>8.5131822203454114E-4</v>
      </c>
    </row>
    <row r="12" spans="1:12" x14ac:dyDescent="0.35">
      <c r="A12" s="3" t="s">
        <v>125</v>
      </c>
      <c r="B12" s="3" t="s">
        <v>126</v>
      </c>
      <c r="C12" s="3" t="s">
        <v>3</v>
      </c>
      <c r="D12" s="3" t="s">
        <v>127</v>
      </c>
      <c r="E12" s="3">
        <v>24</v>
      </c>
      <c r="F12" s="3" t="s">
        <v>230</v>
      </c>
      <c r="G12" s="3" t="s">
        <v>150</v>
      </c>
      <c r="H12" s="3" t="s">
        <v>104</v>
      </c>
      <c r="I12" s="8">
        <v>1.9077901430842606E-2</v>
      </c>
      <c r="J12" s="8">
        <v>4.4950267788829382E-3</v>
      </c>
      <c r="K12" s="3">
        <v>7.3722367387334647E-7</v>
      </c>
      <c r="L12" s="3">
        <v>8.9941288212548267E-5</v>
      </c>
    </row>
    <row r="13" spans="1:12" x14ac:dyDescent="0.35">
      <c r="A13" s="3" t="s">
        <v>47</v>
      </c>
      <c r="B13" s="3" t="s">
        <v>2</v>
      </c>
      <c r="C13" s="3" t="s">
        <v>3</v>
      </c>
      <c r="D13" s="3" t="s">
        <v>48</v>
      </c>
      <c r="E13" s="3">
        <v>76</v>
      </c>
      <c r="F13" s="3" t="s">
        <v>241</v>
      </c>
      <c r="G13" s="3" t="s">
        <v>151</v>
      </c>
      <c r="H13" s="3" t="s">
        <v>50</v>
      </c>
      <c r="I13" s="8">
        <v>6.0413354531001592E-2</v>
      </c>
      <c r="J13" s="8">
        <v>2.5248661055853099E-2</v>
      </c>
      <c r="K13" s="3">
        <v>1.8632803912503791E-6</v>
      </c>
      <c r="L13" s="3">
        <v>1.19696415746379E-4</v>
      </c>
    </row>
    <row r="14" spans="1:12" x14ac:dyDescent="0.35">
      <c r="A14" s="3" t="s">
        <v>32</v>
      </c>
      <c r="B14" s="3" t="s">
        <v>2</v>
      </c>
      <c r="C14" s="3" t="s">
        <v>3</v>
      </c>
      <c r="D14" s="3" t="s">
        <v>33</v>
      </c>
      <c r="E14" s="3">
        <v>202</v>
      </c>
      <c r="F14" s="3" t="s">
        <v>237</v>
      </c>
      <c r="G14" s="3" t="s">
        <v>152</v>
      </c>
      <c r="H14" s="3" t="s">
        <v>35</v>
      </c>
      <c r="I14" s="8">
        <v>0.16057233704292528</v>
      </c>
      <c r="J14" s="8">
        <v>0.11189747513389442</v>
      </c>
      <c r="K14" s="3">
        <v>4.3919701252625772E-6</v>
      </c>
      <c r="L14" s="3">
        <v>1.3236478112143619E-4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Table_heading</vt:lpstr>
      <vt:lpstr>Up_CON-M_vs_COM-P</vt:lpstr>
      <vt:lpstr>Down_CON-M_vs_CON-P</vt:lpstr>
      <vt:lpstr>Up_CON-M vs DON</vt:lpstr>
      <vt:lpstr>Down_CON-M vs DON</vt:lpstr>
      <vt:lpstr>Down_CON-P_vs_DON</vt:lpstr>
      <vt:lpstr>Up_CON-P_vs_DON</vt:lpstr>
      <vt:lpstr>Down_DON_vs_SEK</vt:lpstr>
      <vt:lpstr>Up_DON_vs_SEK</vt:lpstr>
      <vt:lpstr>Down_MAL_vs _CON-M</vt:lpstr>
      <vt:lpstr>Up_MAL_vs_CON_M</vt:lpstr>
      <vt:lpstr>Down_PERM_vs_CON-P</vt:lpstr>
      <vt:lpstr>Up_PERM_vs_CON-P</vt:lpstr>
      <vt:lpstr>Down_PERM_vs_MAL</vt:lpstr>
      <vt:lpstr>Up_PERM_vs_MAL</vt:lpstr>
      <vt:lpstr>Down_MAL_vs_DON</vt:lpstr>
      <vt:lpstr>Up_MAL_vs_DON</vt:lpstr>
      <vt:lpstr>Up_PERM_vs_DON</vt:lpstr>
      <vt:lpstr>Down_PERM_vs_DON</vt:lpstr>
      <vt:lpstr>Down_PERM_vs_SEK</vt:lpstr>
      <vt:lpstr>Up_PERM_vs_SEK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Derilus, Dieunel (CDC/DDPHSIS/CGH/DPDM)</dc:creator>
  <cp:lastModifiedBy>Lenhart, Audrey E. (CDC/DDPHSIS/CGH/DPDM)</cp:lastModifiedBy>
  <dcterms:created xsi:type="dcterms:W3CDTF">2021-03-10T21:30:58Z</dcterms:created>
  <dcterms:modified xsi:type="dcterms:W3CDTF">2021-10-06T18:09:44Z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2021-03-10T22:08:59Z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83742258-f6f9-46ab-9e3c-0c4c59a7cdab</vt:lpwstr>
  </property>
  <property fmtid="{D5CDD505-2E9C-101B-9397-08002B2CF9AE}" pid="8" name="MSIP_Label_7b94a7b8-f06c-4dfe-bdcc-9b548fd58c31_ContentBits">
    <vt:lpwstr>0</vt:lpwstr>
  </property>
</Properties>
</file>