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cdc.sharepoint.com/teams/CDC-STLS-SFU/Shared Documents/WH-ED School Data/MMWR/Images/"/>
    </mc:Choice>
  </mc:AlternateContent>
  <xr:revisionPtr revIDLastSave="0" documentId="8_{9DB52090-5836-4757-8E6D-DB7D8646AF3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upplemental Figure" sheetId="3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5" i="1" l="1"/>
  <c r="Q54" i="1"/>
  <c r="Q12" i="1"/>
  <c r="Q18" i="1"/>
  <c r="Q10" i="1"/>
  <c r="Q9" i="1"/>
  <c r="Q6" i="1"/>
  <c r="Q33" i="1"/>
  <c r="Q16" i="1"/>
  <c r="Q32" i="1"/>
  <c r="Q2" i="1"/>
  <c r="Q47" i="1"/>
  <c r="Q29" i="1"/>
  <c r="Q28" i="1"/>
  <c r="Q27" i="1"/>
  <c r="Q45" i="1"/>
  <c r="R12" i="1" l="1"/>
  <c r="R6" i="1"/>
  <c r="Q57" i="1"/>
  <c r="P25" i="1"/>
  <c r="P26" i="1"/>
  <c r="R26" i="1" s="1"/>
  <c r="P44" i="1"/>
  <c r="P45" i="1"/>
  <c r="P46" i="1"/>
  <c r="P15" i="1"/>
  <c r="P27" i="1"/>
  <c r="R27" i="1" s="1"/>
  <c r="P28" i="1"/>
  <c r="R28" i="1" s="1"/>
  <c r="P29" i="1"/>
  <c r="R29" i="1" s="1"/>
  <c r="P30" i="1"/>
  <c r="P47" i="1"/>
  <c r="R47" i="1" s="1"/>
  <c r="P2" i="1"/>
  <c r="R2" i="1" s="1"/>
  <c r="P48" i="1"/>
  <c r="P3" i="1"/>
  <c r="P4" i="1"/>
  <c r="P5" i="1"/>
  <c r="P31" i="1"/>
  <c r="P32" i="1"/>
  <c r="R32" i="1" s="1"/>
  <c r="P16" i="1"/>
  <c r="R16" i="1" s="1"/>
  <c r="P33" i="1"/>
  <c r="R33" i="1" s="1"/>
  <c r="P17" i="1"/>
  <c r="P6" i="1"/>
  <c r="P7" i="1"/>
  <c r="P8" i="1"/>
  <c r="P34" i="1"/>
  <c r="P49" i="1"/>
  <c r="P35" i="1"/>
  <c r="P9" i="1"/>
  <c r="R9" i="1" s="1"/>
  <c r="P10" i="1"/>
  <c r="R10" i="1" s="1"/>
  <c r="P18" i="1"/>
  <c r="R18" i="1" s="1"/>
  <c r="P19" i="1"/>
  <c r="P50" i="1"/>
  <c r="P51" i="1"/>
  <c r="P20" i="1"/>
  <c r="P11" i="1"/>
  <c r="P36" i="1"/>
  <c r="P52" i="1"/>
  <c r="P21" i="1"/>
  <c r="P22" i="1"/>
  <c r="P37" i="1"/>
  <c r="P12" i="1"/>
  <c r="P38" i="1"/>
  <c r="P39" i="1"/>
  <c r="P53" i="1"/>
  <c r="P40" i="1"/>
  <c r="P23" i="1"/>
  <c r="P54" i="1"/>
  <c r="P13" i="1"/>
  <c r="P41" i="1"/>
  <c r="P55" i="1"/>
  <c r="R55" i="1" s="1"/>
  <c r="P43" i="1"/>
  <c r="R57" i="1" l="1"/>
</calcChain>
</file>

<file path=xl/sharedStrings.xml><?xml version="1.0" encoding="utf-8"?>
<sst xmlns="http://schemas.openxmlformats.org/spreadsheetml/2006/main" count="120" uniqueCount="73">
  <si>
    <t>State</t>
  </si>
  <si>
    <t>NumDistrictsInPerson</t>
  </si>
  <si>
    <t>NumDistrictsHybrid</t>
  </si>
  <si>
    <t>NumDistrictsRemote</t>
  </si>
  <si>
    <t>NumberOfDistrictsWithHmmEstimate</t>
  </si>
  <si>
    <t>TotalDistrictsInState</t>
  </si>
  <si>
    <t>PercentOfStateDistrictsInPerson</t>
  </si>
  <si>
    <t>PercentOfStateDistrictsHybrid</t>
  </si>
  <si>
    <t>PercentOfStateDistrictsRemote</t>
  </si>
  <si>
    <t>PercentOfStateDistrictsUnknown</t>
  </si>
  <si>
    <t>schools_closed_as_part_of_district_closure_cumulative</t>
  </si>
  <si>
    <t>individual_schools_closed_cumulative</t>
  </si>
  <si>
    <t>schools_closed_as_part_of_district_closure_this_week</t>
  </si>
  <si>
    <t>individual_schools_closed_this_week</t>
  </si>
  <si>
    <t>total_schools_closed_cumulative</t>
  </si>
  <si>
    <t>total_schools_closed_this_week</t>
  </si>
  <si>
    <t>total_schools_closed_previous</t>
  </si>
  <si>
    <t>Region</t>
  </si>
  <si>
    <t>West</t>
  </si>
  <si>
    <t>South</t>
  </si>
  <si>
    <t>Northeast</t>
  </si>
  <si>
    <t>Midwest</t>
  </si>
  <si>
    <t>Iowa</t>
  </si>
  <si>
    <t>Illinois</t>
  </si>
  <si>
    <t>Indiana</t>
  </si>
  <si>
    <t>Kansas</t>
  </si>
  <si>
    <t>Michigan</t>
  </si>
  <si>
    <t>Minnesota</t>
  </si>
  <si>
    <t>Missouri</t>
  </si>
  <si>
    <t>North Dakota</t>
  </si>
  <si>
    <t>Nebraska</t>
  </si>
  <si>
    <t>Ohio</t>
  </si>
  <si>
    <t>South Dakota</t>
  </si>
  <si>
    <t>Wisconsin</t>
  </si>
  <si>
    <t>Connecticut</t>
  </si>
  <si>
    <t>Massachussetts</t>
  </si>
  <si>
    <t>Maine</t>
  </si>
  <si>
    <t>New Hampshire</t>
  </si>
  <si>
    <t>New Jersey</t>
  </si>
  <si>
    <t>New York</t>
  </si>
  <si>
    <t>Pennsylvania</t>
  </si>
  <si>
    <t>Rhode Island</t>
  </si>
  <si>
    <t>Vermont</t>
  </si>
  <si>
    <t>Alabama</t>
  </si>
  <si>
    <t>Arkansas</t>
  </si>
  <si>
    <t>District of Columbia</t>
  </si>
  <si>
    <t>Delaware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</si>
  <si>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</si>
  <si>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</si>
  <si>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</si>
  <si>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</si>
  <si>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</si>
  <si>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</si>
  <si>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</si>
  <si>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</si>
  <si>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</si>
  <si>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</si>
  <si>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</si>
  <si>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</si>
  <si>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</si>
  <si>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Alaska</t>
  </si>
  <si>
    <t>Arizona</t>
  </si>
  <si>
    <t>California</t>
  </si>
  <si>
    <t>Colorado</t>
  </si>
  <si>
    <t>Hawaii</t>
  </si>
  <si>
    <t>Idaho</t>
  </si>
  <si>
    <t>Montana</t>
  </si>
  <si>
    <t>New Mexico</t>
  </si>
  <si>
    <t>Nevada</t>
  </si>
  <si>
    <t>Oregon</t>
  </si>
  <si>
    <t>Utah</t>
  </si>
  <si>
    <t>Washington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</si>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</sst>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C9085"/>
      <color rgb="FF1D8AFF"/>
      <color rgb="FFFFF70E"/>
      <color rgb="FFFF0000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440" b="0" i="0" u="none" strike="noStrike" baseline="0">
                <a:effectLst/>
              </a:rPr>
              <a:t>Supplementary Figure. COVID-19-related K-12 school learning modality, by region and state — United States, August 2–September 17, 2021 </a:t>
            </a:r>
            <a:endParaRPr lang="en-US"/>
          </a:p>
        </c:rich>
      </c:tx>
      <c:layout>
        <c:manualLayout>
          <c:xMode val="edge"/>
          <c:yMode val="edge"/>
          <c:x val="8.4853237375707546E-2"/>
          <c:y val="8.45070422535211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4527151284521"/>
          <c:y val="9.2201840967062229E-2"/>
          <c:w val="0.67660545254794568"/>
          <c:h val="0.84335266718420754"/>
        </c:manualLayout>
      </c:layout>
      <c:barChart>
        <c:barDir val="bar"/>
        <c:grouping val="stacked"/>
        <c:varyColors val="0"/>
        <c:ser>
          <c:idx val="0"/>
          <c:order val="0"/>
          <c:tx>
            <c:v>% of districts in person</c:v>
          </c:tx>
          <c:spPr>
            <a:solidFill>
              <a:srgbClr val="1D8AFF"/>
            </a:solidFill>
            <a:ln>
              <a:noFill/>
            </a:ln>
            <a:effectLst/>
          </c:spPr>
          <c:invertIfNegative val="0"/>
          <c:cat>
            <c:strRef>
              <c:f>Data!$A$2:$A$55</c:f>
              <c:strCache>
                <c:ptCount val="54"/>
                <c:pt idx="0">
                  <c:v>Iowa</c:v>
                </c:pt>
                <c:pt idx="1">
                  <c:v>Illinois</c:v>
                </c:pt>
                <c:pt idx="2">
                  <c:v>Indiana</c:v>
                </c:pt>
                <c:pt idx="3">
                  <c:v>Kansas</c:v>
                </c:pt>
                <c:pt idx="4">
                  <c:v>Michigan</c:v>
                </c:pt>
                <c:pt idx="5">
                  <c:v>Minnesota</c:v>
                </c:pt>
                <c:pt idx="6">
                  <c:v>Missouri</c:v>
                </c:pt>
                <c:pt idx="7">
                  <c:v>North Dakota</c:v>
                </c:pt>
                <c:pt idx="8">
                  <c:v>Nebraska</c:v>
                </c:pt>
                <c:pt idx="9">
                  <c:v>Ohio</c:v>
                </c:pt>
                <c:pt idx="10">
                  <c:v>South Dakota</c:v>
                </c:pt>
                <c:pt idx="11">
                  <c:v>Wisconsin</c:v>
                </c:pt>
                <c:pt idx="13">
                  <c:v>Connecticut</c:v>
                </c:pt>
                <c:pt idx="14">
                  <c:v>Massachussetts</c:v>
                </c:pt>
                <c:pt idx="15">
                  <c:v>Maine</c:v>
                </c:pt>
                <c:pt idx="16">
                  <c:v>New Hampshire</c:v>
                </c:pt>
                <c:pt idx="17">
                  <c:v>New Jersey</c:v>
                </c:pt>
                <c:pt idx="18">
                  <c:v>New York</c:v>
                </c:pt>
                <c:pt idx="19">
                  <c:v>Pennsylvania</c:v>
                </c:pt>
                <c:pt idx="20">
                  <c:v>Rhode Island</c:v>
                </c:pt>
                <c:pt idx="21">
                  <c:v>Vermont</c:v>
                </c:pt>
                <c:pt idx="23">
                  <c:v>Alabama</c:v>
                </c:pt>
                <c:pt idx="24">
                  <c:v>Arkansas</c:v>
                </c:pt>
                <c:pt idx="25">
                  <c:v>District of Columbia</c:v>
                </c:pt>
                <c:pt idx="26">
                  <c:v>Delaware</c:v>
                </c:pt>
                <c:pt idx="27">
                  <c:v>Florida</c:v>
                </c:pt>
                <c:pt idx="28">
                  <c:v>Georgia</c:v>
                </c:pt>
                <c:pt idx="29">
                  <c:v>Kentucky</c:v>
                </c:pt>
                <c:pt idx="30">
                  <c:v>Louisiana</c:v>
                </c:pt>
                <c:pt idx="31">
                  <c:v>Maryland</c:v>
                </c:pt>
                <c:pt idx="32">
                  <c:v>Mississippi</c:v>
                </c:pt>
                <c:pt idx="33">
                  <c:v>North Carolina</c:v>
                </c:pt>
                <c:pt idx="34">
                  <c:v>Oklahoma</c:v>
                </c:pt>
                <c:pt idx="35">
                  <c:v>South Carolina</c:v>
                </c:pt>
                <c:pt idx="36">
                  <c:v>Tennessee</c:v>
                </c:pt>
                <c:pt idx="37">
                  <c:v>Texas</c:v>
                </c:pt>
                <c:pt idx="38">
                  <c:v>Virginia</c:v>
                </c:pt>
                <c:pt idx="39">
                  <c:v>West Virginia</c:v>
                </c:pt>
                <c:pt idx="41">
                  <c:v>Alaska</c:v>
                </c:pt>
                <c:pt idx="42">
                  <c:v>Arizona</c:v>
                </c:pt>
                <c:pt idx="43">
                  <c:v>California</c:v>
                </c:pt>
                <c:pt idx="44">
                  <c:v>Colorado</c:v>
                </c:pt>
                <c:pt idx="45">
                  <c:v>Hawaii</c:v>
                </c:pt>
                <c:pt idx="46">
                  <c:v>Idaho</c:v>
                </c:pt>
                <c:pt idx="47">
                  <c:v>Montana</c:v>
                </c:pt>
                <c:pt idx="48">
                  <c:v>New Mexico</c:v>
                </c:pt>
                <c:pt idx="49">
                  <c:v>Nevada</c:v>
                </c:pt>
                <c:pt idx="50">
                  <c:v>Oregon</c:v>
                </c:pt>
                <c:pt idx="51">
                  <c:v>Utah</c:v>
                </c:pt>
                <c:pt idx="52">
                  <c:v>Washington</c:v>
                </c:pt>
                <c:pt idx="53">
                  <c:v>Wyoming</c:v>
                </c:pt>
              </c:strCache>
            </c:strRef>
          </c:cat>
          <c:val>
            <c:numRef>
              <c:f>Data!$F$2:$F$55</c:f>
              <c:numCache>
                <c:formatCode>General</c:formatCode>
                <c:ptCount val="54"/>
                <c:pt idx="0">
                  <c:v>0.62079510703363905</c:v>
                </c:pt>
                <c:pt idx="1">
                  <c:v>0.62108922363846997</c:v>
                </c:pt>
                <c:pt idx="2">
                  <c:v>0.60206718346253196</c:v>
                </c:pt>
                <c:pt idx="3">
                  <c:v>0.54895104895104896</c:v>
                </c:pt>
                <c:pt idx="4">
                  <c:v>0.52841596130592505</c:v>
                </c:pt>
                <c:pt idx="5">
                  <c:v>0.41093117408906799</c:v>
                </c:pt>
                <c:pt idx="6">
                  <c:v>0.61887477313974504</c:v>
                </c:pt>
                <c:pt idx="7">
                  <c:v>0.36842105263157798</c:v>
                </c:pt>
                <c:pt idx="8">
                  <c:v>0.43388429752066099</c:v>
                </c:pt>
                <c:pt idx="9">
                  <c:v>0.49673202614378997</c:v>
                </c:pt>
                <c:pt idx="10">
                  <c:v>0.55704697986577101</c:v>
                </c:pt>
                <c:pt idx="11">
                  <c:v>0.56462585034013602</c:v>
                </c:pt>
                <c:pt idx="13">
                  <c:v>0.62631578947368405</c:v>
                </c:pt>
                <c:pt idx="14">
                  <c:v>0.542713567839196</c:v>
                </c:pt>
                <c:pt idx="15">
                  <c:v>0.44</c:v>
                </c:pt>
                <c:pt idx="16">
                  <c:v>0.15897435897435799</c:v>
                </c:pt>
                <c:pt idx="17">
                  <c:v>0.49920760697305799</c:v>
                </c:pt>
                <c:pt idx="18">
                  <c:v>0.42815533980582499</c:v>
                </c:pt>
                <c:pt idx="19">
                  <c:v>0.49185185185185099</c:v>
                </c:pt>
                <c:pt idx="20">
                  <c:v>0.58928571428571397</c:v>
                </c:pt>
                <c:pt idx="21">
                  <c:v>6.14035087719298E-2</c:v>
                </c:pt>
                <c:pt idx="23">
                  <c:v>0.61267605633802802</c:v>
                </c:pt>
                <c:pt idx="24">
                  <c:v>0.49416342412451297</c:v>
                </c:pt>
                <c:pt idx="25">
                  <c:v>0.50909090909090904</c:v>
                </c:pt>
                <c:pt idx="26">
                  <c:v>0.63414634146341398</c:v>
                </c:pt>
                <c:pt idx="27">
                  <c:v>0.81428571428571395</c:v>
                </c:pt>
                <c:pt idx="28">
                  <c:v>0.47887323943661902</c:v>
                </c:pt>
                <c:pt idx="29">
                  <c:v>0.58381502890173398</c:v>
                </c:pt>
                <c:pt idx="30">
                  <c:v>0.35428571428571398</c:v>
                </c:pt>
                <c:pt idx="31">
                  <c:v>0.75</c:v>
                </c:pt>
                <c:pt idx="32">
                  <c:v>0.602739726027397</c:v>
                </c:pt>
                <c:pt idx="33">
                  <c:v>0.52547770700636898</c:v>
                </c:pt>
                <c:pt idx="34">
                  <c:v>0.29313543599257802</c:v>
                </c:pt>
                <c:pt idx="35">
                  <c:v>0.53012048192771</c:v>
                </c:pt>
                <c:pt idx="36">
                  <c:v>0.95918367346938704</c:v>
                </c:pt>
                <c:pt idx="37">
                  <c:v>0.61602671118530805</c:v>
                </c:pt>
                <c:pt idx="38">
                  <c:v>0.58333333333333304</c:v>
                </c:pt>
                <c:pt idx="39">
                  <c:v>0.43636363636363601</c:v>
                </c:pt>
                <c:pt idx="41">
                  <c:v>0.13207547169811301</c:v>
                </c:pt>
                <c:pt idx="42">
                  <c:v>0.39655172413793099</c:v>
                </c:pt>
                <c:pt idx="43">
                  <c:v>0.33570701932858599</c:v>
                </c:pt>
                <c:pt idx="44">
                  <c:v>0.61235955056179703</c:v>
                </c:pt>
                <c:pt idx="45">
                  <c:v>0</c:v>
                </c:pt>
                <c:pt idx="46">
                  <c:v>0.53939393939393898</c:v>
                </c:pt>
                <c:pt idx="47">
                  <c:v>0.27707808564231701</c:v>
                </c:pt>
                <c:pt idx="48">
                  <c:v>0.35251798561150999</c:v>
                </c:pt>
                <c:pt idx="49">
                  <c:v>0.47368421052631499</c:v>
                </c:pt>
                <c:pt idx="50">
                  <c:v>0.50761421319796896</c:v>
                </c:pt>
                <c:pt idx="51">
                  <c:v>0.59210526315789402</c:v>
                </c:pt>
                <c:pt idx="52">
                  <c:v>0.63843648208468995</c:v>
                </c:pt>
                <c:pt idx="5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A-45E2-B899-6031321679EF}"/>
            </c:ext>
          </c:extLst>
        </c:ser>
        <c:ser>
          <c:idx val="1"/>
          <c:order val="1"/>
          <c:tx>
            <c:v>% of districts hybrid</c:v>
          </c:tx>
          <c:spPr>
            <a:solidFill>
              <a:srgbClr val="FFF70E"/>
            </a:solidFill>
            <a:ln>
              <a:noFill/>
            </a:ln>
            <a:effectLst/>
          </c:spPr>
          <c:invertIfNegative val="0"/>
          <c:cat>
            <c:strRef>
              <c:f>Data!$A$2:$A$55</c:f>
              <c:strCache>
                <c:ptCount val="54"/>
                <c:pt idx="0">
                  <c:v>Iowa</c:v>
                </c:pt>
                <c:pt idx="1">
                  <c:v>Illinois</c:v>
                </c:pt>
                <c:pt idx="2">
                  <c:v>Indiana</c:v>
                </c:pt>
                <c:pt idx="3">
                  <c:v>Kansas</c:v>
                </c:pt>
                <c:pt idx="4">
                  <c:v>Michigan</c:v>
                </c:pt>
                <c:pt idx="5">
                  <c:v>Minnesota</c:v>
                </c:pt>
                <c:pt idx="6">
                  <c:v>Missouri</c:v>
                </c:pt>
                <c:pt idx="7">
                  <c:v>North Dakota</c:v>
                </c:pt>
                <c:pt idx="8">
                  <c:v>Nebraska</c:v>
                </c:pt>
                <c:pt idx="9">
                  <c:v>Ohio</c:v>
                </c:pt>
                <c:pt idx="10">
                  <c:v>South Dakota</c:v>
                </c:pt>
                <c:pt idx="11">
                  <c:v>Wisconsin</c:v>
                </c:pt>
                <c:pt idx="13">
                  <c:v>Connecticut</c:v>
                </c:pt>
                <c:pt idx="14">
                  <c:v>Massachussetts</c:v>
                </c:pt>
                <c:pt idx="15">
                  <c:v>Maine</c:v>
                </c:pt>
                <c:pt idx="16">
                  <c:v>New Hampshire</c:v>
                </c:pt>
                <c:pt idx="17">
                  <c:v>New Jersey</c:v>
                </c:pt>
                <c:pt idx="18">
                  <c:v>New York</c:v>
                </c:pt>
                <c:pt idx="19">
                  <c:v>Pennsylvania</c:v>
                </c:pt>
                <c:pt idx="20">
                  <c:v>Rhode Island</c:v>
                </c:pt>
                <c:pt idx="21">
                  <c:v>Vermont</c:v>
                </c:pt>
                <c:pt idx="23">
                  <c:v>Alabama</c:v>
                </c:pt>
                <c:pt idx="24">
                  <c:v>Arkansas</c:v>
                </c:pt>
                <c:pt idx="25">
                  <c:v>District of Columbia</c:v>
                </c:pt>
                <c:pt idx="26">
                  <c:v>Delaware</c:v>
                </c:pt>
                <c:pt idx="27">
                  <c:v>Florida</c:v>
                </c:pt>
                <c:pt idx="28">
                  <c:v>Georgia</c:v>
                </c:pt>
                <c:pt idx="29">
                  <c:v>Kentucky</c:v>
                </c:pt>
                <c:pt idx="30">
                  <c:v>Louisiana</c:v>
                </c:pt>
                <c:pt idx="31">
                  <c:v>Maryland</c:v>
                </c:pt>
                <c:pt idx="32">
                  <c:v>Mississippi</c:v>
                </c:pt>
                <c:pt idx="33">
                  <c:v>North Carolina</c:v>
                </c:pt>
                <c:pt idx="34">
                  <c:v>Oklahoma</c:v>
                </c:pt>
                <c:pt idx="35">
                  <c:v>South Carolina</c:v>
                </c:pt>
                <c:pt idx="36">
                  <c:v>Tennessee</c:v>
                </c:pt>
                <c:pt idx="37">
                  <c:v>Texas</c:v>
                </c:pt>
                <c:pt idx="38">
                  <c:v>Virginia</c:v>
                </c:pt>
                <c:pt idx="39">
                  <c:v>West Virginia</c:v>
                </c:pt>
                <c:pt idx="41">
                  <c:v>Alaska</c:v>
                </c:pt>
                <c:pt idx="42">
                  <c:v>Arizona</c:v>
                </c:pt>
                <c:pt idx="43">
                  <c:v>California</c:v>
                </c:pt>
                <c:pt idx="44">
                  <c:v>Colorado</c:v>
                </c:pt>
                <c:pt idx="45">
                  <c:v>Hawaii</c:v>
                </c:pt>
                <c:pt idx="46">
                  <c:v>Idaho</c:v>
                </c:pt>
                <c:pt idx="47">
                  <c:v>Montana</c:v>
                </c:pt>
                <c:pt idx="48">
                  <c:v>New Mexico</c:v>
                </c:pt>
                <c:pt idx="49">
                  <c:v>Nevada</c:v>
                </c:pt>
                <c:pt idx="50">
                  <c:v>Oregon</c:v>
                </c:pt>
                <c:pt idx="51">
                  <c:v>Utah</c:v>
                </c:pt>
                <c:pt idx="52">
                  <c:v>Washington</c:v>
                </c:pt>
                <c:pt idx="53">
                  <c:v>Wyoming</c:v>
                </c:pt>
              </c:strCache>
            </c:strRef>
          </c:cat>
          <c:val>
            <c:numRef>
              <c:f>Data!$H$2:$H$55</c:f>
              <c:numCache>
                <c:formatCode>General</c:formatCode>
                <c:ptCount val="54"/>
                <c:pt idx="0">
                  <c:v>6.1162079510703304E-3</c:v>
                </c:pt>
                <c:pt idx="1">
                  <c:v>1.1587485515643101E-3</c:v>
                </c:pt>
                <c:pt idx="2">
                  <c:v>3.1007751937984399E-2</c:v>
                </c:pt>
                <c:pt idx="3">
                  <c:v>3.49650349650349E-3</c:v>
                </c:pt>
                <c:pt idx="4">
                  <c:v>2.6602176541716999E-2</c:v>
                </c:pt>
                <c:pt idx="5">
                  <c:v>1.2145748987854201E-2</c:v>
                </c:pt>
                <c:pt idx="6">
                  <c:v>3.6297640653357499E-2</c:v>
                </c:pt>
                <c:pt idx="7">
                  <c:v>0</c:v>
                </c:pt>
                <c:pt idx="8">
                  <c:v>0</c:v>
                </c:pt>
                <c:pt idx="9">
                  <c:v>1.5250544662309301E-2</c:v>
                </c:pt>
                <c:pt idx="10">
                  <c:v>6.7114093959731499E-3</c:v>
                </c:pt>
                <c:pt idx="11">
                  <c:v>2.9478458049886601E-2</c:v>
                </c:pt>
                <c:pt idx="13">
                  <c:v>0</c:v>
                </c:pt>
                <c:pt idx="14">
                  <c:v>2.5125628140703501E-3</c:v>
                </c:pt>
                <c:pt idx="15">
                  <c:v>8.8888888888888802E-3</c:v>
                </c:pt>
                <c:pt idx="16">
                  <c:v>0</c:v>
                </c:pt>
                <c:pt idx="17">
                  <c:v>4.7543581616481699E-3</c:v>
                </c:pt>
                <c:pt idx="18">
                  <c:v>8.7378640776698997E-3</c:v>
                </c:pt>
                <c:pt idx="19">
                  <c:v>1.7777777777777701E-2</c:v>
                </c:pt>
                <c:pt idx="20">
                  <c:v>0</c:v>
                </c:pt>
                <c:pt idx="21">
                  <c:v>0</c:v>
                </c:pt>
                <c:pt idx="23">
                  <c:v>2.1126760563380202E-2</c:v>
                </c:pt>
                <c:pt idx="24">
                  <c:v>0.124513618677042</c:v>
                </c:pt>
                <c:pt idx="25">
                  <c:v>3.6363636363636299E-2</c:v>
                </c:pt>
                <c:pt idx="26">
                  <c:v>2.4390243902439001E-2</c:v>
                </c:pt>
                <c:pt idx="27">
                  <c:v>2.8571428571428501E-2</c:v>
                </c:pt>
                <c:pt idx="28">
                  <c:v>0.107981220657277</c:v>
                </c:pt>
                <c:pt idx="29">
                  <c:v>7.5144508670520194E-2</c:v>
                </c:pt>
                <c:pt idx="30">
                  <c:v>1.1428571428571401E-2</c:v>
                </c:pt>
                <c:pt idx="31">
                  <c:v>0</c:v>
                </c:pt>
                <c:pt idx="32">
                  <c:v>1.3698630136986301E-2</c:v>
                </c:pt>
                <c:pt idx="33">
                  <c:v>2.54777070063694E-2</c:v>
                </c:pt>
                <c:pt idx="34">
                  <c:v>7.0500927643784697E-2</c:v>
                </c:pt>
                <c:pt idx="35">
                  <c:v>2.40963855421686E-2</c:v>
                </c:pt>
                <c:pt idx="36">
                  <c:v>3.4013605442176797E-2</c:v>
                </c:pt>
                <c:pt idx="37">
                  <c:v>1.25208681135225E-2</c:v>
                </c:pt>
                <c:pt idx="38">
                  <c:v>1.51515151515151E-2</c:v>
                </c:pt>
                <c:pt idx="39">
                  <c:v>3.6363636363636299E-2</c:v>
                </c:pt>
                <c:pt idx="41">
                  <c:v>1.8867924528301799E-2</c:v>
                </c:pt>
                <c:pt idx="42">
                  <c:v>4.8589341692789903E-2</c:v>
                </c:pt>
                <c:pt idx="43">
                  <c:v>1.22075279755849E-2</c:v>
                </c:pt>
                <c:pt idx="44">
                  <c:v>1.12359550561797E-2</c:v>
                </c:pt>
                <c:pt idx="45">
                  <c:v>1</c:v>
                </c:pt>
                <c:pt idx="46">
                  <c:v>1.8181818181818101E-2</c:v>
                </c:pt>
                <c:pt idx="47">
                  <c:v>1.7632241813602002E-2</c:v>
                </c:pt>
                <c:pt idx="48">
                  <c:v>5.0359712230215799E-2</c:v>
                </c:pt>
                <c:pt idx="49">
                  <c:v>0.105263157894736</c:v>
                </c:pt>
                <c:pt idx="50">
                  <c:v>3.5532994923857801E-2</c:v>
                </c:pt>
                <c:pt idx="51">
                  <c:v>5.2631578947368397E-2</c:v>
                </c:pt>
                <c:pt idx="52">
                  <c:v>9.7719869706840295E-3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A-45E2-B899-6031321679EF}"/>
            </c:ext>
          </c:extLst>
        </c:ser>
        <c:ser>
          <c:idx val="2"/>
          <c:order val="2"/>
          <c:tx>
            <c:v>% of districts remote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Data!$A$2:$A$55</c:f>
              <c:strCache>
                <c:ptCount val="54"/>
                <c:pt idx="0">
                  <c:v>Iowa</c:v>
                </c:pt>
                <c:pt idx="1">
                  <c:v>Illinois</c:v>
                </c:pt>
                <c:pt idx="2">
                  <c:v>Indiana</c:v>
                </c:pt>
                <c:pt idx="3">
                  <c:v>Kansas</c:v>
                </c:pt>
                <c:pt idx="4">
                  <c:v>Michigan</c:v>
                </c:pt>
                <c:pt idx="5">
                  <c:v>Minnesota</c:v>
                </c:pt>
                <c:pt idx="6">
                  <c:v>Missouri</c:v>
                </c:pt>
                <c:pt idx="7">
                  <c:v>North Dakota</c:v>
                </c:pt>
                <c:pt idx="8">
                  <c:v>Nebraska</c:v>
                </c:pt>
                <c:pt idx="9">
                  <c:v>Ohio</c:v>
                </c:pt>
                <c:pt idx="10">
                  <c:v>South Dakota</c:v>
                </c:pt>
                <c:pt idx="11">
                  <c:v>Wisconsin</c:v>
                </c:pt>
                <c:pt idx="13">
                  <c:v>Connecticut</c:v>
                </c:pt>
                <c:pt idx="14">
                  <c:v>Massachussetts</c:v>
                </c:pt>
                <c:pt idx="15">
                  <c:v>Maine</c:v>
                </c:pt>
                <c:pt idx="16">
                  <c:v>New Hampshire</c:v>
                </c:pt>
                <c:pt idx="17">
                  <c:v>New Jersey</c:v>
                </c:pt>
                <c:pt idx="18">
                  <c:v>New York</c:v>
                </c:pt>
                <c:pt idx="19">
                  <c:v>Pennsylvania</c:v>
                </c:pt>
                <c:pt idx="20">
                  <c:v>Rhode Island</c:v>
                </c:pt>
                <c:pt idx="21">
                  <c:v>Vermont</c:v>
                </c:pt>
                <c:pt idx="23">
                  <c:v>Alabama</c:v>
                </c:pt>
                <c:pt idx="24">
                  <c:v>Arkansas</c:v>
                </c:pt>
                <c:pt idx="25">
                  <c:v>District of Columbia</c:v>
                </c:pt>
                <c:pt idx="26">
                  <c:v>Delaware</c:v>
                </c:pt>
                <c:pt idx="27">
                  <c:v>Florida</c:v>
                </c:pt>
                <c:pt idx="28">
                  <c:v>Georgia</c:v>
                </c:pt>
                <c:pt idx="29">
                  <c:v>Kentucky</c:v>
                </c:pt>
                <c:pt idx="30">
                  <c:v>Louisiana</c:v>
                </c:pt>
                <c:pt idx="31">
                  <c:v>Maryland</c:v>
                </c:pt>
                <c:pt idx="32">
                  <c:v>Mississippi</c:v>
                </c:pt>
                <c:pt idx="33">
                  <c:v>North Carolina</c:v>
                </c:pt>
                <c:pt idx="34">
                  <c:v>Oklahoma</c:v>
                </c:pt>
                <c:pt idx="35">
                  <c:v>South Carolina</c:v>
                </c:pt>
                <c:pt idx="36">
                  <c:v>Tennessee</c:v>
                </c:pt>
                <c:pt idx="37">
                  <c:v>Texas</c:v>
                </c:pt>
                <c:pt idx="38">
                  <c:v>Virginia</c:v>
                </c:pt>
                <c:pt idx="39">
                  <c:v>West Virginia</c:v>
                </c:pt>
                <c:pt idx="41">
                  <c:v>Alaska</c:v>
                </c:pt>
                <c:pt idx="42">
                  <c:v>Arizona</c:v>
                </c:pt>
                <c:pt idx="43">
                  <c:v>California</c:v>
                </c:pt>
                <c:pt idx="44">
                  <c:v>Colorado</c:v>
                </c:pt>
                <c:pt idx="45">
                  <c:v>Hawaii</c:v>
                </c:pt>
                <c:pt idx="46">
                  <c:v>Idaho</c:v>
                </c:pt>
                <c:pt idx="47">
                  <c:v>Montana</c:v>
                </c:pt>
                <c:pt idx="48">
                  <c:v>New Mexico</c:v>
                </c:pt>
                <c:pt idx="49">
                  <c:v>Nevada</c:v>
                </c:pt>
                <c:pt idx="50">
                  <c:v>Oregon</c:v>
                </c:pt>
                <c:pt idx="51">
                  <c:v>Utah</c:v>
                </c:pt>
                <c:pt idx="52">
                  <c:v>Washington</c:v>
                </c:pt>
                <c:pt idx="53">
                  <c:v>Wyoming</c:v>
                </c:pt>
              </c:strCache>
            </c:strRef>
          </c:cat>
          <c:val>
            <c:numRef>
              <c:f>Data!$J$2:$J$55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3.6275695284159601E-3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2.1786492374727602E-3</c:v>
                </c:pt>
                <c:pt idx="10">
                  <c:v>0</c:v>
                </c:pt>
                <c:pt idx="11">
                  <c:v>2.26757369614512E-3</c:v>
                </c:pt>
                <c:pt idx="13">
                  <c:v>0</c:v>
                </c:pt>
                <c:pt idx="14">
                  <c:v>0</c:v>
                </c:pt>
                <c:pt idx="15">
                  <c:v>4.4444444444444401E-3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1.4814814814814801E-3</c:v>
                </c:pt>
                <c:pt idx="20">
                  <c:v>0</c:v>
                </c:pt>
                <c:pt idx="21">
                  <c:v>0</c:v>
                </c:pt>
                <c:pt idx="23">
                  <c:v>7.0422535211267599E-3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1.8779342723004602E-2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6.8493150684931503E-3</c:v>
                </c:pt>
                <c:pt idx="33">
                  <c:v>3.1847133757961698E-3</c:v>
                </c:pt>
                <c:pt idx="34">
                  <c:v>5.5658627087198497E-3</c:v>
                </c:pt>
                <c:pt idx="35">
                  <c:v>1.20481927710843E-2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1.56739811912225E-2</c:v>
                </c:pt>
                <c:pt idx="43">
                  <c:v>1.01729399796541E-3</c:v>
                </c:pt>
                <c:pt idx="44">
                  <c:v>0</c:v>
                </c:pt>
                <c:pt idx="45">
                  <c:v>0</c:v>
                </c:pt>
                <c:pt idx="46">
                  <c:v>6.0606060606060597E-3</c:v>
                </c:pt>
                <c:pt idx="47">
                  <c:v>0</c:v>
                </c:pt>
                <c:pt idx="48">
                  <c:v>7.1942446043165402E-3</c:v>
                </c:pt>
                <c:pt idx="49">
                  <c:v>0</c:v>
                </c:pt>
                <c:pt idx="50">
                  <c:v>0</c:v>
                </c:pt>
                <c:pt idx="51">
                  <c:v>1.3157894736842099E-2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BA-45E2-B899-6031321679EF}"/>
            </c:ext>
          </c:extLst>
        </c:ser>
        <c:ser>
          <c:idx val="3"/>
          <c:order val="3"/>
          <c:tx>
            <c:v>% of districts without an estimated modality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Data!$A$2:$A$55</c:f>
              <c:strCache>
                <c:ptCount val="54"/>
                <c:pt idx="0">
                  <c:v>Iowa</c:v>
                </c:pt>
                <c:pt idx="1">
                  <c:v>Illinois</c:v>
                </c:pt>
                <c:pt idx="2">
                  <c:v>Indiana</c:v>
                </c:pt>
                <c:pt idx="3">
                  <c:v>Kansas</c:v>
                </c:pt>
                <c:pt idx="4">
                  <c:v>Michigan</c:v>
                </c:pt>
                <c:pt idx="5">
                  <c:v>Minnesota</c:v>
                </c:pt>
                <c:pt idx="6">
                  <c:v>Missouri</c:v>
                </c:pt>
                <c:pt idx="7">
                  <c:v>North Dakota</c:v>
                </c:pt>
                <c:pt idx="8">
                  <c:v>Nebraska</c:v>
                </c:pt>
                <c:pt idx="9">
                  <c:v>Ohio</c:v>
                </c:pt>
                <c:pt idx="10">
                  <c:v>South Dakota</c:v>
                </c:pt>
                <c:pt idx="11">
                  <c:v>Wisconsin</c:v>
                </c:pt>
                <c:pt idx="13">
                  <c:v>Connecticut</c:v>
                </c:pt>
                <c:pt idx="14">
                  <c:v>Massachussetts</c:v>
                </c:pt>
                <c:pt idx="15">
                  <c:v>Maine</c:v>
                </c:pt>
                <c:pt idx="16">
                  <c:v>New Hampshire</c:v>
                </c:pt>
                <c:pt idx="17">
                  <c:v>New Jersey</c:v>
                </c:pt>
                <c:pt idx="18">
                  <c:v>New York</c:v>
                </c:pt>
                <c:pt idx="19">
                  <c:v>Pennsylvania</c:v>
                </c:pt>
                <c:pt idx="20">
                  <c:v>Rhode Island</c:v>
                </c:pt>
                <c:pt idx="21">
                  <c:v>Vermont</c:v>
                </c:pt>
                <c:pt idx="23">
                  <c:v>Alabama</c:v>
                </c:pt>
                <c:pt idx="24">
                  <c:v>Arkansas</c:v>
                </c:pt>
                <c:pt idx="25">
                  <c:v>District of Columbia</c:v>
                </c:pt>
                <c:pt idx="26">
                  <c:v>Delaware</c:v>
                </c:pt>
                <c:pt idx="27">
                  <c:v>Florida</c:v>
                </c:pt>
                <c:pt idx="28">
                  <c:v>Georgia</c:v>
                </c:pt>
                <c:pt idx="29">
                  <c:v>Kentucky</c:v>
                </c:pt>
                <c:pt idx="30">
                  <c:v>Louisiana</c:v>
                </c:pt>
                <c:pt idx="31">
                  <c:v>Maryland</c:v>
                </c:pt>
                <c:pt idx="32">
                  <c:v>Mississippi</c:v>
                </c:pt>
                <c:pt idx="33">
                  <c:v>North Carolina</c:v>
                </c:pt>
                <c:pt idx="34">
                  <c:v>Oklahoma</c:v>
                </c:pt>
                <c:pt idx="35">
                  <c:v>South Carolina</c:v>
                </c:pt>
                <c:pt idx="36">
                  <c:v>Tennessee</c:v>
                </c:pt>
                <c:pt idx="37">
                  <c:v>Texas</c:v>
                </c:pt>
                <c:pt idx="38">
                  <c:v>Virginia</c:v>
                </c:pt>
                <c:pt idx="39">
                  <c:v>West Virginia</c:v>
                </c:pt>
                <c:pt idx="41">
                  <c:v>Alaska</c:v>
                </c:pt>
                <c:pt idx="42">
                  <c:v>Arizona</c:v>
                </c:pt>
                <c:pt idx="43">
                  <c:v>California</c:v>
                </c:pt>
                <c:pt idx="44">
                  <c:v>Colorado</c:v>
                </c:pt>
                <c:pt idx="45">
                  <c:v>Hawaii</c:v>
                </c:pt>
                <c:pt idx="46">
                  <c:v>Idaho</c:v>
                </c:pt>
                <c:pt idx="47">
                  <c:v>Montana</c:v>
                </c:pt>
                <c:pt idx="48">
                  <c:v>New Mexico</c:v>
                </c:pt>
                <c:pt idx="49">
                  <c:v>Nevada</c:v>
                </c:pt>
                <c:pt idx="50">
                  <c:v>Oregon</c:v>
                </c:pt>
                <c:pt idx="51">
                  <c:v>Utah</c:v>
                </c:pt>
                <c:pt idx="52">
                  <c:v>Washington</c:v>
                </c:pt>
                <c:pt idx="53">
                  <c:v>Wyoming</c:v>
                </c:pt>
              </c:strCache>
            </c:strRef>
          </c:cat>
          <c:val>
            <c:numRef>
              <c:f>Data!$K$2:$K$55</c:f>
              <c:numCache>
                <c:formatCode>General</c:formatCode>
                <c:ptCount val="54"/>
                <c:pt idx="0">
                  <c:v>0.37308868501529002</c:v>
                </c:pt>
                <c:pt idx="1">
                  <c:v>0.37775202780996497</c:v>
                </c:pt>
                <c:pt idx="2">
                  <c:v>0.36692506459948299</c:v>
                </c:pt>
                <c:pt idx="3">
                  <c:v>0.447552447552447</c:v>
                </c:pt>
                <c:pt idx="4">
                  <c:v>0.44135429262394199</c:v>
                </c:pt>
                <c:pt idx="5">
                  <c:v>0.57692307692307598</c:v>
                </c:pt>
                <c:pt idx="6">
                  <c:v>0.34482758620689602</c:v>
                </c:pt>
                <c:pt idx="7">
                  <c:v>0.63157894736842102</c:v>
                </c:pt>
                <c:pt idx="8">
                  <c:v>0.56611570247933796</c:v>
                </c:pt>
                <c:pt idx="9">
                  <c:v>0.48583877995642699</c:v>
                </c:pt>
                <c:pt idx="10">
                  <c:v>0.43624161073825501</c:v>
                </c:pt>
                <c:pt idx="11">
                  <c:v>0.40362811791383202</c:v>
                </c:pt>
                <c:pt idx="13">
                  <c:v>0.37368421052631501</c:v>
                </c:pt>
                <c:pt idx="14">
                  <c:v>0.45477386934673297</c:v>
                </c:pt>
                <c:pt idx="15">
                  <c:v>0.54666666666666597</c:v>
                </c:pt>
                <c:pt idx="16">
                  <c:v>0.84102564102564104</c:v>
                </c:pt>
                <c:pt idx="17">
                  <c:v>0.49603803486529302</c:v>
                </c:pt>
                <c:pt idx="18">
                  <c:v>0.56310679611650405</c:v>
                </c:pt>
                <c:pt idx="19">
                  <c:v>0.48888888888888798</c:v>
                </c:pt>
                <c:pt idx="20">
                  <c:v>0.41071428571428498</c:v>
                </c:pt>
                <c:pt idx="21">
                  <c:v>0.93859649122806998</c:v>
                </c:pt>
                <c:pt idx="23">
                  <c:v>0.35915492957746398</c:v>
                </c:pt>
                <c:pt idx="24">
                  <c:v>0.381322957198443</c:v>
                </c:pt>
                <c:pt idx="25">
                  <c:v>0.45454545454545398</c:v>
                </c:pt>
                <c:pt idx="26">
                  <c:v>0.34146341463414598</c:v>
                </c:pt>
                <c:pt idx="27">
                  <c:v>0.157142857142857</c:v>
                </c:pt>
                <c:pt idx="28">
                  <c:v>0.39436619718309801</c:v>
                </c:pt>
                <c:pt idx="29">
                  <c:v>0.34104046242774499</c:v>
                </c:pt>
                <c:pt idx="30">
                  <c:v>0.63428571428571401</c:v>
                </c:pt>
                <c:pt idx="31">
                  <c:v>0.25</c:v>
                </c:pt>
                <c:pt idx="32">
                  <c:v>0.37671232876712302</c:v>
                </c:pt>
                <c:pt idx="33">
                  <c:v>0.44585987261146498</c:v>
                </c:pt>
                <c:pt idx="34">
                  <c:v>0.63079777365491596</c:v>
                </c:pt>
                <c:pt idx="35">
                  <c:v>0.43373493975903599</c:v>
                </c:pt>
                <c:pt idx="36">
                  <c:v>6.80272108843538E-3</c:v>
                </c:pt>
                <c:pt idx="37">
                  <c:v>0.37145242070116802</c:v>
                </c:pt>
                <c:pt idx="38">
                  <c:v>0.40151515151515099</c:v>
                </c:pt>
                <c:pt idx="39">
                  <c:v>0.527272727272727</c:v>
                </c:pt>
                <c:pt idx="41">
                  <c:v>0.84905660377358405</c:v>
                </c:pt>
                <c:pt idx="42">
                  <c:v>0.53918495297805602</c:v>
                </c:pt>
                <c:pt idx="43">
                  <c:v>0.65106815869786305</c:v>
                </c:pt>
                <c:pt idx="44">
                  <c:v>0.376404494382022</c:v>
                </c:pt>
                <c:pt idx="45">
                  <c:v>0</c:v>
                </c:pt>
                <c:pt idx="46">
                  <c:v>0.43636363636363601</c:v>
                </c:pt>
                <c:pt idx="47">
                  <c:v>0.70528967254408004</c:v>
                </c:pt>
                <c:pt idx="48">
                  <c:v>0.58992805755395605</c:v>
                </c:pt>
                <c:pt idx="49">
                  <c:v>0.42105263157894701</c:v>
                </c:pt>
                <c:pt idx="50">
                  <c:v>0.45685279187817202</c:v>
                </c:pt>
                <c:pt idx="51">
                  <c:v>0.34210526315789402</c:v>
                </c:pt>
                <c:pt idx="52">
                  <c:v>0.35179153094462501</c:v>
                </c:pt>
                <c:pt idx="5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A-45E2-B899-60313216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42944240"/>
        <c:axId val="442944568"/>
      </c:barChart>
      <c:catAx>
        <c:axId val="442944240"/>
        <c:scaling>
          <c:orientation val="minMax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442944568"/>
        <c:crosses val="autoZero"/>
        <c:auto val="1"/>
        <c:lblAlgn val="ctr"/>
        <c:lblOffset val="100"/>
        <c:noMultiLvlLbl val="0"/>
      </c:catAx>
      <c:valAx>
        <c:axId val="44294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4429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08570905414335"/>
          <c:y val="4.8828767882887876E-2"/>
          <c:w val="0.17712282363805718"/>
          <c:h val="0.193677797574573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0</xdr:row>
      <xdr:rowOff>0</xdr:rowOff>
    </xdr:from>
    <xdr:to>
      <xdr:col>18</xdr:col>
      <xdr:colOff>307980</xdr:colOff>
      <xdr:row>48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428E9-66F6-429F-9B22-821A1C518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0.12482</cdr:y>
    </cdr:from>
    <cdr:to>
      <cdr:x>0.07372</cdr:x>
      <cdr:y>0.20863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288EC35-4253-4D52-9794-7C92E4F585A5}"/>
            </a:ext>
          </a:extLst>
        </cdr:cNvPr>
        <cdr:cNvSpPr txBox="1"/>
      </cdr:nvSpPr>
      <cdr:spPr>
        <a:xfrm xmlns:a="http://schemas.openxmlformats.org/drawingml/2006/main">
          <a:off x="0" y="1085850"/>
          <a:ext cx="740757" cy="729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West</a:t>
          </a: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</cdr:x>
      <cdr:y>0.38832</cdr:y>
    </cdr:from>
    <cdr:to>
      <cdr:x>0.07372</cdr:x>
      <cdr:y>0.47214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288EC35-4253-4D52-9794-7C92E4F585A5}"/>
            </a:ext>
          </a:extLst>
        </cdr:cNvPr>
        <cdr:cNvSpPr txBox="1"/>
      </cdr:nvSpPr>
      <cdr:spPr>
        <a:xfrm xmlns:a="http://schemas.openxmlformats.org/drawingml/2006/main">
          <a:off x="0" y="3378200"/>
          <a:ext cx="740757" cy="729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South</a:t>
          </a: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</cdr:x>
      <cdr:y>0.62628</cdr:y>
    </cdr:from>
    <cdr:to>
      <cdr:x>0.07372</cdr:x>
      <cdr:y>0.71009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288EC35-4253-4D52-9794-7C92E4F585A5}"/>
            </a:ext>
          </a:extLst>
        </cdr:cNvPr>
        <cdr:cNvSpPr txBox="1"/>
      </cdr:nvSpPr>
      <cdr:spPr>
        <a:xfrm xmlns:a="http://schemas.openxmlformats.org/drawingml/2006/main">
          <a:off x="0" y="5448300"/>
          <a:ext cx="740757" cy="729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Northeast</a:t>
          </a: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</cdr:x>
      <cdr:y>0.80511</cdr:y>
    </cdr:from>
    <cdr:to>
      <cdr:x>0.07372</cdr:x>
      <cdr:y>0.88892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E84CB32-1821-4D95-BF1D-76364D05639A}"/>
            </a:ext>
          </a:extLst>
        </cdr:cNvPr>
        <cdr:cNvSpPr txBox="1"/>
      </cdr:nvSpPr>
      <cdr:spPr>
        <a:xfrm xmlns:a="http://schemas.openxmlformats.org/drawingml/2006/main">
          <a:off x="0" y="7004050"/>
          <a:ext cx="740757" cy="729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Midwest</a:t>
          </a:r>
        </a:p>
        <a:p xmlns:a="http://schemas.openxmlformats.org/drawingml/2006/main">
          <a:endParaRPr lang="en-US" sz="9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8474-3D07-4C0F-B78A-244834CCA4EB}">
  <dimension ref="A1"/>
  <sheetViews>
    <sheetView tabSelected="1" workbookViewId="0">
      <selection activeCell="R57" sqref="R57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opLeftCell="B40" workbookViewId="0">
      <selection activeCell="A47" sqref="A47:XFD47"/>
    </sheetView>
  </sheetViews>
  <sheetFormatPr defaultRowHeight="14.5" x14ac:dyDescent="0.35"/>
  <cols>
    <col min="2" max="2" width="9.7265625" customWidth="1"/>
    <col min="3" max="11" width="8.90625" customWidth="1"/>
    <col min="16" max="16" width="15" customWidth="1"/>
  </cols>
  <sheetData>
    <row r="1" spans="1:18" s="1" customFormat="1" ht="101.5" x14ac:dyDescent="0.35">
      <c r="A1" s="1" t="s">
        <v>0</v>
      </c>
      <c r="B1" s="2" t="s">
        <v>17</v>
      </c>
      <c r="C1" s="1" t="s">
        <v>4</v>
      </c>
      <c r="D1" s="1" t="s">
        <v>5</v>
      </c>
      <c r="E1" s="1" t="s">
        <v>1</v>
      </c>
      <c r="F1" s="1" t="s">
        <v>6</v>
      </c>
      <c r="G1" s="1" t="s">
        <v>2</v>
      </c>
      <c r="H1" s="1" t="s">
        <v>7</v>
      </c>
      <c r="I1" s="1" t="s">
        <v>3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35">
      <c r="A2" t="s">
        <v>22</v>
      </c>
      <c r="B2" t="s">
        <v>21</v>
      </c>
      <c r="C2">
        <v>205</v>
      </c>
      <c r="D2">
        <v>327</v>
      </c>
      <c r="E2">
        <v>203</v>
      </c>
      <c r="F2">
        <v>0.62079510703363905</v>
      </c>
      <c r="G2">
        <v>2</v>
      </c>
      <c r="H2">
        <v>6.1162079510703304E-3</v>
      </c>
      <c r="J2">
        <v>0</v>
      </c>
      <c r="K2">
        <v>0.37308868501529002</v>
      </c>
      <c r="L2">
        <v>4</v>
      </c>
      <c r="M2">
        <v>0</v>
      </c>
      <c r="N2">
        <v>0</v>
      </c>
      <c r="O2">
        <v>0</v>
      </c>
      <c r="P2">
        <f t="shared" ref="P2:P13" si="0">SUM(M2,L2)</f>
        <v>4</v>
      </c>
      <c r="Q2">
        <f>SUM(N2,O2)</f>
        <v>0</v>
      </c>
      <c r="R2">
        <f>P2-Q2</f>
        <v>4</v>
      </c>
    </row>
    <row r="3" spans="1:18" x14ac:dyDescent="0.35">
      <c r="A3" t="s">
        <v>23</v>
      </c>
      <c r="B3" t="s">
        <v>21</v>
      </c>
      <c r="C3">
        <v>537</v>
      </c>
      <c r="D3">
        <v>863</v>
      </c>
      <c r="E3">
        <v>536</v>
      </c>
      <c r="F3">
        <v>0.62108922363846997</v>
      </c>
      <c r="G3">
        <v>1</v>
      </c>
      <c r="H3">
        <v>1.1587485515643101E-3</v>
      </c>
      <c r="J3">
        <v>0</v>
      </c>
      <c r="K3">
        <v>0.37775202780996497</v>
      </c>
      <c r="L3">
        <v>6</v>
      </c>
      <c r="M3">
        <v>4</v>
      </c>
      <c r="N3">
        <v>0</v>
      </c>
      <c r="O3">
        <v>1</v>
      </c>
      <c r="P3">
        <f t="shared" si="0"/>
        <v>10</v>
      </c>
      <c r="Q3">
        <v>1</v>
      </c>
      <c r="R3">
        <v>10</v>
      </c>
    </row>
    <row r="4" spans="1:18" x14ac:dyDescent="0.35">
      <c r="A4" t="s">
        <v>24</v>
      </c>
      <c r="B4" t="s">
        <v>21</v>
      </c>
      <c r="C4">
        <v>245</v>
      </c>
      <c r="D4">
        <v>387</v>
      </c>
      <c r="E4">
        <v>233</v>
      </c>
      <c r="F4">
        <v>0.60206718346253196</v>
      </c>
      <c r="G4">
        <v>12</v>
      </c>
      <c r="H4">
        <v>3.1007751937984399E-2</v>
      </c>
      <c r="J4">
        <v>0</v>
      </c>
      <c r="K4">
        <v>0.36692506459948299</v>
      </c>
      <c r="L4">
        <v>35</v>
      </c>
      <c r="M4">
        <v>7</v>
      </c>
      <c r="N4">
        <v>0</v>
      </c>
      <c r="O4">
        <v>0</v>
      </c>
      <c r="P4">
        <f t="shared" si="0"/>
        <v>42</v>
      </c>
      <c r="Q4">
        <v>0</v>
      </c>
      <c r="R4">
        <v>42</v>
      </c>
    </row>
    <row r="5" spans="1:18" x14ac:dyDescent="0.35">
      <c r="A5" t="s">
        <v>25</v>
      </c>
      <c r="B5" t="s">
        <v>21</v>
      </c>
      <c r="C5">
        <v>158</v>
      </c>
      <c r="D5">
        <v>286</v>
      </c>
      <c r="E5">
        <v>157</v>
      </c>
      <c r="F5">
        <v>0.54895104895104896</v>
      </c>
      <c r="G5">
        <v>1</v>
      </c>
      <c r="H5">
        <v>3.49650349650349E-3</v>
      </c>
      <c r="J5">
        <v>0</v>
      </c>
      <c r="K5">
        <v>0.447552447552447</v>
      </c>
      <c r="L5">
        <v>12</v>
      </c>
      <c r="M5">
        <v>1</v>
      </c>
      <c r="N5">
        <v>2</v>
      </c>
      <c r="O5">
        <v>0</v>
      </c>
      <c r="P5">
        <f t="shared" si="0"/>
        <v>13</v>
      </c>
      <c r="Q5">
        <v>2</v>
      </c>
      <c r="R5">
        <v>13</v>
      </c>
    </row>
    <row r="6" spans="1:18" x14ac:dyDescent="0.35">
      <c r="A6" t="s">
        <v>26</v>
      </c>
      <c r="B6" t="s">
        <v>21</v>
      </c>
      <c r="C6">
        <v>462</v>
      </c>
      <c r="D6">
        <v>827</v>
      </c>
      <c r="E6">
        <v>437</v>
      </c>
      <c r="F6">
        <v>0.52841596130592505</v>
      </c>
      <c r="G6">
        <v>22</v>
      </c>
      <c r="H6">
        <v>2.6602176541716999E-2</v>
      </c>
      <c r="I6">
        <v>3</v>
      </c>
      <c r="J6">
        <v>3.6275695284159601E-3</v>
      </c>
      <c r="K6">
        <v>0.44135429262394199</v>
      </c>
      <c r="L6">
        <v>10</v>
      </c>
      <c r="M6">
        <v>6</v>
      </c>
      <c r="N6">
        <v>0</v>
      </c>
      <c r="O6">
        <v>5</v>
      </c>
      <c r="P6">
        <f t="shared" si="0"/>
        <v>16</v>
      </c>
      <c r="Q6">
        <f>SUM(N6,O6)</f>
        <v>5</v>
      </c>
      <c r="R6">
        <f>P6-Q6</f>
        <v>11</v>
      </c>
    </row>
    <row r="7" spans="1:18" x14ac:dyDescent="0.35">
      <c r="A7" t="s">
        <v>27</v>
      </c>
      <c r="B7" t="s">
        <v>21</v>
      </c>
      <c r="C7">
        <v>209</v>
      </c>
      <c r="D7">
        <v>494</v>
      </c>
      <c r="E7">
        <v>203</v>
      </c>
      <c r="F7">
        <v>0.41093117408906799</v>
      </c>
      <c r="G7">
        <v>6</v>
      </c>
      <c r="H7">
        <v>1.2145748987854201E-2</v>
      </c>
      <c r="J7">
        <v>0</v>
      </c>
      <c r="K7">
        <v>0.57692307692307598</v>
      </c>
      <c r="L7">
        <v>0</v>
      </c>
      <c r="M7">
        <v>1</v>
      </c>
      <c r="N7">
        <v>0</v>
      </c>
      <c r="O7">
        <v>1</v>
      </c>
      <c r="P7">
        <f t="shared" si="0"/>
        <v>1</v>
      </c>
      <c r="Q7">
        <v>1</v>
      </c>
      <c r="R7">
        <v>1</v>
      </c>
    </row>
    <row r="8" spans="1:18" x14ac:dyDescent="0.35">
      <c r="A8" t="s">
        <v>28</v>
      </c>
      <c r="B8" t="s">
        <v>21</v>
      </c>
      <c r="C8">
        <v>361</v>
      </c>
      <c r="D8">
        <v>551</v>
      </c>
      <c r="E8">
        <v>341</v>
      </c>
      <c r="F8">
        <v>0.61887477313974504</v>
      </c>
      <c r="G8">
        <v>20</v>
      </c>
      <c r="H8">
        <v>3.6297640653357499E-2</v>
      </c>
      <c r="J8">
        <v>0</v>
      </c>
      <c r="K8">
        <v>0.34482758620689602</v>
      </c>
      <c r="L8">
        <v>2</v>
      </c>
      <c r="M8">
        <v>1</v>
      </c>
      <c r="N8">
        <v>0</v>
      </c>
      <c r="O8">
        <v>1</v>
      </c>
      <c r="P8">
        <f t="shared" si="0"/>
        <v>3</v>
      </c>
      <c r="Q8">
        <v>1</v>
      </c>
      <c r="R8">
        <v>3</v>
      </c>
    </row>
    <row r="9" spans="1:18" x14ac:dyDescent="0.35">
      <c r="A9" t="s">
        <v>29</v>
      </c>
      <c r="B9" t="s">
        <v>21</v>
      </c>
      <c r="C9">
        <v>63</v>
      </c>
      <c r="D9">
        <v>171</v>
      </c>
      <c r="E9">
        <v>63</v>
      </c>
      <c r="F9">
        <v>0.36842105263157798</v>
      </c>
      <c r="H9">
        <v>0</v>
      </c>
      <c r="J9">
        <v>0</v>
      </c>
      <c r="K9">
        <v>0.63157894736842102</v>
      </c>
      <c r="L9">
        <v>2</v>
      </c>
      <c r="M9">
        <v>1</v>
      </c>
      <c r="N9">
        <v>0</v>
      </c>
      <c r="O9">
        <v>0</v>
      </c>
      <c r="P9">
        <f t="shared" si="0"/>
        <v>3</v>
      </c>
      <c r="Q9">
        <f>SUM(N9,O9)</f>
        <v>0</v>
      </c>
      <c r="R9">
        <f>P9-Q9</f>
        <v>3</v>
      </c>
    </row>
    <row r="10" spans="1:18" x14ac:dyDescent="0.35">
      <c r="A10" t="s">
        <v>30</v>
      </c>
      <c r="B10" t="s">
        <v>21</v>
      </c>
      <c r="C10">
        <v>105</v>
      </c>
      <c r="D10">
        <v>242</v>
      </c>
      <c r="E10">
        <v>105</v>
      </c>
      <c r="F10">
        <v>0.43388429752066099</v>
      </c>
      <c r="H10">
        <v>0</v>
      </c>
      <c r="J10">
        <v>0</v>
      </c>
      <c r="K10">
        <v>0.56611570247933796</v>
      </c>
      <c r="L10">
        <v>0</v>
      </c>
      <c r="M10">
        <v>1</v>
      </c>
      <c r="N10">
        <v>0</v>
      </c>
      <c r="O10">
        <v>0</v>
      </c>
      <c r="P10">
        <f t="shared" si="0"/>
        <v>1</v>
      </c>
      <c r="Q10">
        <f>SUM(N10,O10)</f>
        <v>0</v>
      </c>
      <c r="R10">
        <f>P10-Q10</f>
        <v>1</v>
      </c>
    </row>
    <row r="11" spans="1:18" x14ac:dyDescent="0.35">
      <c r="A11" t="s">
        <v>31</v>
      </c>
      <c r="B11" t="s">
        <v>21</v>
      </c>
      <c r="C11">
        <v>472</v>
      </c>
      <c r="D11">
        <v>918</v>
      </c>
      <c r="E11">
        <v>456</v>
      </c>
      <c r="F11">
        <v>0.49673202614378997</v>
      </c>
      <c r="G11">
        <v>14</v>
      </c>
      <c r="H11">
        <v>1.5250544662309301E-2</v>
      </c>
      <c r="I11">
        <v>2</v>
      </c>
      <c r="J11">
        <v>2.1786492374727602E-3</v>
      </c>
      <c r="K11">
        <v>0.48583877995642699</v>
      </c>
      <c r="L11">
        <v>41</v>
      </c>
      <c r="M11">
        <v>15</v>
      </c>
      <c r="N11">
        <v>0</v>
      </c>
      <c r="O11">
        <v>0</v>
      </c>
      <c r="P11">
        <f t="shared" si="0"/>
        <v>56</v>
      </c>
      <c r="Q11">
        <v>0</v>
      </c>
      <c r="R11">
        <v>56</v>
      </c>
    </row>
    <row r="12" spans="1:18" x14ac:dyDescent="0.35">
      <c r="A12" t="s">
        <v>32</v>
      </c>
      <c r="B12" t="s">
        <v>21</v>
      </c>
      <c r="C12">
        <v>84</v>
      </c>
      <c r="D12">
        <v>149</v>
      </c>
      <c r="E12">
        <v>83</v>
      </c>
      <c r="F12">
        <v>0.55704697986577101</v>
      </c>
      <c r="G12">
        <v>1</v>
      </c>
      <c r="H12">
        <v>6.7114093959731499E-3</v>
      </c>
      <c r="J12">
        <v>0</v>
      </c>
      <c r="K12">
        <v>0.43624161073825501</v>
      </c>
      <c r="L12">
        <v>0</v>
      </c>
      <c r="M12">
        <v>0</v>
      </c>
      <c r="N12">
        <v>0</v>
      </c>
      <c r="O12">
        <v>0</v>
      </c>
      <c r="P12">
        <f t="shared" si="0"/>
        <v>0</v>
      </c>
      <c r="Q12">
        <f>SUM(N12,O12)</f>
        <v>0</v>
      </c>
      <c r="R12">
        <f>P12-Q12</f>
        <v>0</v>
      </c>
    </row>
    <row r="13" spans="1:18" x14ac:dyDescent="0.35">
      <c r="A13" t="s">
        <v>33</v>
      </c>
      <c r="B13" t="s">
        <v>21</v>
      </c>
      <c r="C13">
        <v>263</v>
      </c>
      <c r="D13">
        <v>441</v>
      </c>
      <c r="E13">
        <v>249</v>
      </c>
      <c r="F13">
        <v>0.56462585034013602</v>
      </c>
      <c r="G13">
        <v>13</v>
      </c>
      <c r="H13">
        <v>2.9478458049886601E-2</v>
      </c>
      <c r="I13">
        <v>1</v>
      </c>
      <c r="J13">
        <v>2.26757369614512E-3</v>
      </c>
      <c r="K13">
        <v>0.40362811791383202</v>
      </c>
      <c r="L13">
        <v>3</v>
      </c>
      <c r="M13">
        <v>5</v>
      </c>
      <c r="N13">
        <v>0</v>
      </c>
      <c r="O13">
        <v>4</v>
      </c>
      <c r="P13">
        <f t="shared" si="0"/>
        <v>8</v>
      </c>
      <c r="Q13">
        <v>4</v>
      </c>
      <c r="R13">
        <v>8</v>
      </c>
    </row>
    <row r="15" spans="1:18" x14ac:dyDescent="0.35">
      <c r="A15" t="s">
        <v>34</v>
      </c>
      <c r="B15" t="s">
        <v>20</v>
      </c>
      <c r="C15">
        <v>119</v>
      </c>
      <c r="D15">
        <v>190</v>
      </c>
      <c r="E15">
        <v>119</v>
      </c>
      <c r="F15">
        <v>0.62631578947368405</v>
      </c>
      <c r="H15">
        <v>0</v>
      </c>
      <c r="J15">
        <v>0</v>
      </c>
      <c r="K15">
        <v>0.37368421052631501</v>
      </c>
      <c r="L15">
        <v>0</v>
      </c>
      <c r="M15">
        <v>1</v>
      </c>
      <c r="N15">
        <v>0</v>
      </c>
      <c r="O15">
        <v>0</v>
      </c>
      <c r="P15">
        <f t="shared" ref="P15:P23" si="1">SUM(M15,L15)</f>
        <v>1</v>
      </c>
      <c r="Q15">
        <v>0</v>
      </c>
      <c r="R15">
        <v>1</v>
      </c>
    </row>
    <row r="16" spans="1:18" x14ac:dyDescent="0.35">
      <c r="A16" t="s">
        <v>35</v>
      </c>
      <c r="B16" t="s">
        <v>20</v>
      </c>
      <c r="C16">
        <v>217</v>
      </c>
      <c r="D16">
        <v>398</v>
      </c>
      <c r="E16">
        <v>216</v>
      </c>
      <c r="F16">
        <v>0.542713567839196</v>
      </c>
      <c r="G16">
        <v>1</v>
      </c>
      <c r="H16">
        <v>2.5125628140703501E-3</v>
      </c>
      <c r="J16">
        <v>0</v>
      </c>
      <c r="K16">
        <v>0.45477386934673297</v>
      </c>
      <c r="L16">
        <v>0</v>
      </c>
      <c r="M16">
        <v>1</v>
      </c>
      <c r="N16">
        <v>0</v>
      </c>
      <c r="O16">
        <v>0</v>
      </c>
      <c r="P16">
        <f t="shared" si="1"/>
        <v>1</v>
      </c>
      <c r="Q16">
        <f>SUM(N16,O16)</f>
        <v>0</v>
      </c>
      <c r="R16">
        <f>P16-Q16</f>
        <v>1</v>
      </c>
    </row>
    <row r="17" spans="1:18" x14ac:dyDescent="0.35">
      <c r="A17" t="s">
        <v>36</v>
      </c>
      <c r="B17" t="s">
        <v>20</v>
      </c>
      <c r="C17">
        <v>102</v>
      </c>
      <c r="D17">
        <v>225</v>
      </c>
      <c r="E17">
        <v>99</v>
      </c>
      <c r="F17">
        <v>0.44</v>
      </c>
      <c r="G17">
        <v>2</v>
      </c>
      <c r="H17">
        <v>8.8888888888888802E-3</v>
      </c>
      <c r="I17">
        <v>1</v>
      </c>
      <c r="J17">
        <v>4.4444444444444401E-3</v>
      </c>
      <c r="K17">
        <v>0.54666666666666597</v>
      </c>
      <c r="L17">
        <v>0</v>
      </c>
      <c r="M17">
        <v>11</v>
      </c>
      <c r="N17">
        <v>0</v>
      </c>
      <c r="O17">
        <v>6</v>
      </c>
      <c r="P17">
        <f t="shared" si="1"/>
        <v>11</v>
      </c>
      <c r="Q17">
        <v>6</v>
      </c>
      <c r="R17">
        <v>11</v>
      </c>
    </row>
    <row r="18" spans="1:18" x14ac:dyDescent="0.35">
      <c r="A18" t="s">
        <v>37</v>
      </c>
      <c r="B18" t="s">
        <v>20</v>
      </c>
      <c r="C18">
        <v>31</v>
      </c>
      <c r="D18">
        <v>195</v>
      </c>
      <c r="E18">
        <v>31</v>
      </c>
      <c r="F18">
        <v>0.15897435897435799</v>
      </c>
      <c r="H18">
        <v>0</v>
      </c>
      <c r="J18">
        <v>0</v>
      </c>
      <c r="K18">
        <v>0.84102564102564104</v>
      </c>
      <c r="L18">
        <v>0</v>
      </c>
      <c r="M18">
        <v>0</v>
      </c>
      <c r="N18">
        <v>0</v>
      </c>
      <c r="O18">
        <v>0</v>
      </c>
      <c r="P18">
        <f t="shared" si="1"/>
        <v>0</v>
      </c>
      <c r="Q18">
        <f>SUM(N18,O18)</f>
        <v>0</v>
      </c>
      <c r="R18">
        <f>P18-Q18</f>
        <v>0</v>
      </c>
    </row>
    <row r="19" spans="1:18" x14ac:dyDescent="0.35">
      <c r="A19" t="s">
        <v>38</v>
      </c>
      <c r="B19" t="s">
        <v>20</v>
      </c>
      <c r="C19">
        <v>318</v>
      </c>
      <c r="D19">
        <v>631</v>
      </c>
      <c r="E19">
        <v>315</v>
      </c>
      <c r="F19">
        <v>0.49920760697305799</v>
      </c>
      <c r="G19">
        <v>3</v>
      </c>
      <c r="H19">
        <v>4.7543581616481699E-3</v>
      </c>
      <c r="J19">
        <v>0</v>
      </c>
      <c r="K19">
        <v>0.49603803486529302</v>
      </c>
      <c r="L19">
        <v>0</v>
      </c>
      <c r="M19">
        <v>2</v>
      </c>
      <c r="N19">
        <v>0</v>
      </c>
      <c r="O19">
        <v>2</v>
      </c>
      <c r="P19">
        <f t="shared" si="1"/>
        <v>2</v>
      </c>
      <c r="Q19">
        <v>2</v>
      </c>
      <c r="R19">
        <v>2</v>
      </c>
    </row>
    <row r="20" spans="1:18" x14ac:dyDescent="0.35">
      <c r="A20" t="s">
        <v>39</v>
      </c>
      <c r="B20" t="s">
        <v>20</v>
      </c>
      <c r="C20">
        <v>450</v>
      </c>
      <c r="D20">
        <v>1030</v>
      </c>
      <c r="E20">
        <v>441</v>
      </c>
      <c r="F20">
        <v>0.42815533980582499</v>
      </c>
      <c r="G20">
        <v>9</v>
      </c>
      <c r="H20">
        <v>8.7378640776698997E-3</v>
      </c>
      <c r="J20">
        <v>0</v>
      </c>
      <c r="K20">
        <v>0.56310679611650405</v>
      </c>
      <c r="L20">
        <v>5</v>
      </c>
      <c r="M20">
        <v>0</v>
      </c>
      <c r="N20">
        <v>5</v>
      </c>
      <c r="O20">
        <v>0</v>
      </c>
      <c r="P20">
        <f t="shared" si="1"/>
        <v>5</v>
      </c>
      <c r="Q20">
        <v>5</v>
      </c>
      <c r="R20">
        <v>5</v>
      </c>
    </row>
    <row r="21" spans="1:18" x14ac:dyDescent="0.35">
      <c r="A21" t="s">
        <v>40</v>
      </c>
      <c r="B21" t="s">
        <v>20</v>
      </c>
      <c r="C21">
        <v>345</v>
      </c>
      <c r="D21">
        <v>675</v>
      </c>
      <c r="E21">
        <v>332</v>
      </c>
      <c r="F21">
        <v>0.49185185185185099</v>
      </c>
      <c r="G21">
        <v>12</v>
      </c>
      <c r="H21">
        <v>1.7777777777777701E-2</v>
      </c>
      <c r="I21">
        <v>1</v>
      </c>
      <c r="J21">
        <v>1.4814814814814801E-3</v>
      </c>
      <c r="K21">
        <v>0.48888888888888798</v>
      </c>
      <c r="L21">
        <v>5</v>
      </c>
      <c r="M21">
        <v>23</v>
      </c>
      <c r="N21">
        <v>0</v>
      </c>
      <c r="O21">
        <v>15</v>
      </c>
      <c r="P21">
        <f t="shared" si="1"/>
        <v>28</v>
      </c>
      <c r="Q21">
        <v>15</v>
      </c>
      <c r="R21">
        <v>28</v>
      </c>
    </row>
    <row r="22" spans="1:18" x14ac:dyDescent="0.35">
      <c r="A22" t="s">
        <v>41</v>
      </c>
      <c r="B22" t="s">
        <v>20</v>
      </c>
      <c r="C22">
        <v>33</v>
      </c>
      <c r="D22">
        <v>56</v>
      </c>
      <c r="E22">
        <v>33</v>
      </c>
      <c r="F22">
        <v>0.58928571428571397</v>
      </c>
      <c r="H22">
        <v>0</v>
      </c>
      <c r="J22">
        <v>0</v>
      </c>
      <c r="K22">
        <v>0.41071428571428498</v>
      </c>
      <c r="L22">
        <v>0</v>
      </c>
      <c r="M22">
        <v>1</v>
      </c>
      <c r="N22">
        <v>0</v>
      </c>
      <c r="O22">
        <v>1</v>
      </c>
      <c r="P22">
        <f t="shared" si="1"/>
        <v>1</v>
      </c>
      <c r="Q22">
        <v>1</v>
      </c>
      <c r="R22">
        <v>11</v>
      </c>
    </row>
    <row r="23" spans="1:18" x14ac:dyDescent="0.35">
      <c r="A23" t="s">
        <v>42</v>
      </c>
      <c r="B23" t="s">
        <v>20</v>
      </c>
      <c r="C23">
        <v>7</v>
      </c>
      <c r="D23">
        <v>114</v>
      </c>
      <c r="E23">
        <v>7</v>
      </c>
      <c r="F23">
        <v>6.14035087719298E-2</v>
      </c>
      <c r="H23">
        <v>0</v>
      </c>
      <c r="J23">
        <v>0</v>
      </c>
      <c r="K23">
        <v>0.93859649122806998</v>
      </c>
      <c r="L23">
        <v>0</v>
      </c>
      <c r="M23">
        <v>1</v>
      </c>
      <c r="N23">
        <v>0</v>
      </c>
      <c r="O23">
        <v>0</v>
      </c>
      <c r="P23">
        <f t="shared" si="1"/>
        <v>1</v>
      </c>
      <c r="Q23">
        <v>0</v>
      </c>
      <c r="R23">
        <v>1</v>
      </c>
    </row>
    <row r="25" spans="1:18" x14ac:dyDescent="0.35">
      <c r="A25" t="s">
        <v>43</v>
      </c>
      <c r="B25" t="s">
        <v>19</v>
      </c>
      <c r="C25">
        <v>91</v>
      </c>
      <c r="D25">
        <v>142</v>
      </c>
      <c r="E25">
        <v>87</v>
      </c>
      <c r="F25">
        <v>0.61267605633802802</v>
      </c>
      <c r="G25">
        <v>3</v>
      </c>
      <c r="H25">
        <v>2.1126760563380202E-2</v>
      </c>
      <c r="I25">
        <v>1</v>
      </c>
      <c r="J25">
        <v>7.0422535211267599E-3</v>
      </c>
      <c r="K25">
        <v>0.35915492957746398</v>
      </c>
      <c r="L25">
        <v>38</v>
      </c>
      <c r="M25">
        <v>18</v>
      </c>
      <c r="N25">
        <v>0</v>
      </c>
      <c r="O25">
        <v>0</v>
      </c>
      <c r="P25">
        <f t="shared" ref="P25:P41" si="2">SUM(M25,L25)</f>
        <v>56</v>
      </c>
      <c r="Q25">
        <v>0</v>
      </c>
      <c r="R25">
        <v>56</v>
      </c>
    </row>
    <row r="26" spans="1:18" x14ac:dyDescent="0.35">
      <c r="A26" t="s">
        <v>44</v>
      </c>
      <c r="B26" t="s">
        <v>19</v>
      </c>
      <c r="C26">
        <v>159</v>
      </c>
      <c r="D26">
        <v>257</v>
      </c>
      <c r="E26">
        <v>127</v>
      </c>
      <c r="F26">
        <v>0.49416342412451297</v>
      </c>
      <c r="G26">
        <v>32</v>
      </c>
      <c r="H26">
        <v>0.124513618677042</v>
      </c>
      <c r="J26">
        <v>0</v>
      </c>
      <c r="K26">
        <v>0.381322957198443</v>
      </c>
      <c r="L26">
        <v>0</v>
      </c>
      <c r="M26">
        <v>0</v>
      </c>
      <c r="N26">
        <v>0</v>
      </c>
      <c r="O26">
        <v>0</v>
      </c>
      <c r="P26">
        <f t="shared" si="2"/>
        <v>0</v>
      </c>
      <c r="Q26">
        <v>0</v>
      </c>
      <c r="R26">
        <f>P26-Q26</f>
        <v>0</v>
      </c>
    </row>
    <row r="27" spans="1:18" x14ac:dyDescent="0.35">
      <c r="A27" t="s">
        <v>45</v>
      </c>
      <c r="B27" t="s">
        <v>19</v>
      </c>
      <c r="C27">
        <v>30</v>
      </c>
      <c r="D27">
        <v>55</v>
      </c>
      <c r="E27">
        <v>28</v>
      </c>
      <c r="F27">
        <v>0.50909090909090904</v>
      </c>
      <c r="G27">
        <v>2</v>
      </c>
      <c r="H27">
        <v>3.6363636363636299E-2</v>
      </c>
      <c r="J27">
        <v>0</v>
      </c>
      <c r="K27">
        <v>0.45454545454545398</v>
      </c>
      <c r="L27">
        <v>0</v>
      </c>
      <c r="M27">
        <v>0</v>
      </c>
      <c r="N27">
        <v>0</v>
      </c>
      <c r="O27">
        <v>0</v>
      </c>
      <c r="P27">
        <f t="shared" si="2"/>
        <v>0</v>
      </c>
      <c r="Q27">
        <f>SUM(N27,O27)</f>
        <v>0</v>
      </c>
      <c r="R27">
        <f>P27-Q27</f>
        <v>0</v>
      </c>
    </row>
    <row r="28" spans="1:18" x14ac:dyDescent="0.35">
      <c r="A28" t="s">
        <v>46</v>
      </c>
      <c r="B28" t="s">
        <v>19</v>
      </c>
      <c r="C28">
        <v>27</v>
      </c>
      <c r="D28">
        <v>41</v>
      </c>
      <c r="E28">
        <v>26</v>
      </c>
      <c r="F28">
        <v>0.63414634146341398</v>
      </c>
      <c r="G28">
        <v>1</v>
      </c>
      <c r="H28">
        <v>2.4390243902439001E-2</v>
      </c>
      <c r="J28">
        <v>0</v>
      </c>
      <c r="K28">
        <v>0.34146341463414598</v>
      </c>
      <c r="L28">
        <v>0</v>
      </c>
      <c r="M28">
        <v>0</v>
      </c>
      <c r="N28">
        <v>0</v>
      </c>
      <c r="O28">
        <v>0</v>
      </c>
      <c r="P28">
        <f t="shared" si="2"/>
        <v>0</v>
      </c>
      <c r="Q28">
        <f>SUM(N28,O28)</f>
        <v>0</v>
      </c>
      <c r="R28">
        <f>P28-Q28</f>
        <v>0</v>
      </c>
    </row>
    <row r="29" spans="1:18" x14ac:dyDescent="0.35">
      <c r="A29" t="s">
        <v>47</v>
      </c>
      <c r="B29" t="s">
        <v>19</v>
      </c>
      <c r="C29">
        <v>59</v>
      </c>
      <c r="D29">
        <v>70</v>
      </c>
      <c r="E29">
        <v>57</v>
      </c>
      <c r="F29">
        <v>0.81428571428571395</v>
      </c>
      <c r="G29">
        <v>2</v>
      </c>
      <c r="H29">
        <v>2.8571428571428501E-2</v>
      </c>
      <c r="J29">
        <v>0</v>
      </c>
      <c r="K29">
        <v>0.157142857142857</v>
      </c>
      <c r="L29">
        <v>12</v>
      </c>
      <c r="M29">
        <v>10</v>
      </c>
      <c r="N29">
        <v>0</v>
      </c>
      <c r="O29">
        <v>0</v>
      </c>
      <c r="P29">
        <f t="shared" si="2"/>
        <v>22</v>
      </c>
      <c r="Q29">
        <f>SUM(N29,O29)</f>
        <v>0</v>
      </c>
      <c r="R29">
        <f>P29-Q29</f>
        <v>22</v>
      </c>
    </row>
    <row r="30" spans="1:18" x14ac:dyDescent="0.35">
      <c r="A30" t="s">
        <v>48</v>
      </c>
      <c r="B30" t="s">
        <v>19</v>
      </c>
      <c r="C30">
        <v>129</v>
      </c>
      <c r="D30">
        <v>213</v>
      </c>
      <c r="E30">
        <v>102</v>
      </c>
      <c r="F30">
        <v>0.47887323943661902</v>
      </c>
      <c r="G30">
        <v>23</v>
      </c>
      <c r="H30">
        <v>0.107981220657277</v>
      </c>
      <c r="I30">
        <v>4</v>
      </c>
      <c r="J30">
        <v>1.8779342723004602E-2</v>
      </c>
      <c r="K30">
        <v>0.39436619718309801</v>
      </c>
      <c r="L30">
        <v>223</v>
      </c>
      <c r="M30">
        <v>65</v>
      </c>
      <c r="N30">
        <v>0</v>
      </c>
      <c r="O30">
        <v>4</v>
      </c>
      <c r="P30">
        <f t="shared" si="2"/>
        <v>288</v>
      </c>
      <c r="Q30">
        <v>4</v>
      </c>
      <c r="R30">
        <v>288</v>
      </c>
    </row>
    <row r="31" spans="1:18" x14ac:dyDescent="0.35">
      <c r="A31" t="s">
        <v>49</v>
      </c>
      <c r="B31" t="s">
        <v>19</v>
      </c>
      <c r="C31">
        <v>114</v>
      </c>
      <c r="D31">
        <v>173</v>
      </c>
      <c r="E31">
        <v>101</v>
      </c>
      <c r="F31">
        <v>0.58381502890173398</v>
      </c>
      <c r="G31">
        <v>13</v>
      </c>
      <c r="H31">
        <v>7.5144508670520194E-2</v>
      </c>
      <c r="J31">
        <v>0</v>
      </c>
      <c r="K31">
        <v>0.34104046242774499</v>
      </c>
      <c r="L31">
        <v>237</v>
      </c>
      <c r="M31">
        <v>2</v>
      </c>
      <c r="N31">
        <v>5</v>
      </c>
      <c r="O31">
        <v>1</v>
      </c>
      <c r="P31">
        <f t="shared" si="2"/>
        <v>239</v>
      </c>
      <c r="Q31">
        <v>6</v>
      </c>
      <c r="R31">
        <v>239</v>
      </c>
    </row>
    <row r="32" spans="1:18" x14ac:dyDescent="0.35">
      <c r="A32" t="s">
        <v>50</v>
      </c>
      <c r="B32" t="s">
        <v>19</v>
      </c>
      <c r="C32">
        <v>64</v>
      </c>
      <c r="D32">
        <v>175</v>
      </c>
      <c r="E32">
        <v>62</v>
      </c>
      <c r="F32">
        <v>0.35428571428571398</v>
      </c>
      <c r="G32">
        <v>2</v>
      </c>
      <c r="H32">
        <v>1.1428571428571401E-2</v>
      </c>
      <c r="J32">
        <v>0</v>
      </c>
      <c r="K32">
        <v>0.63428571428571401</v>
      </c>
      <c r="L32">
        <v>0</v>
      </c>
      <c r="M32">
        <v>5</v>
      </c>
      <c r="N32">
        <v>0</v>
      </c>
      <c r="O32">
        <v>0</v>
      </c>
      <c r="P32">
        <f t="shared" si="2"/>
        <v>5</v>
      </c>
      <c r="Q32">
        <f>SUM(N32,O32)</f>
        <v>0</v>
      </c>
      <c r="R32">
        <f>P32-Q32</f>
        <v>5</v>
      </c>
    </row>
    <row r="33" spans="1:18" x14ac:dyDescent="0.35">
      <c r="A33" t="s">
        <v>51</v>
      </c>
      <c r="B33" t="s">
        <v>19</v>
      </c>
      <c r="C33">
        <v>18</v>
      </c>
      <c r="D33">
        <v>24</v>
      </c>
      <c r="E33">
        <v>18</v>
      </c>
      <c r="F33">
        <v>0.75</v>
      </c>
      <c r="H33">
        <v>0</v>
      </c>
      <c r="J33">
        <v>0</v>
      </c>
      <c r="K33">
        <v>0.25</v>
      </c>
      <c r="L33">
        <v>0</v>
      </c>
      <c r="M33">
        <v>0</v>
      </c>
      <c r="N33">
        <v>0</v>
      </c>
      <c r="O33">
        <v>0</v>
      </c>
      <c r="P33">
        <f t="shared" si="2"/>
        <v>0</v>
      </c>
      <c r="Q33">
        <f>SUM(N33,O33)</f>
        <v>0</v>
      </c>
      <c r="R33">
        <f>P33-Q33</f>
        <v>0</v>
      </c>
    </row>
    <row r="34" spans="1:18" x14ac:dyDescent="0.35">
      <c r="A34" t="s">
        <v>52</v>
      </c>
      <c r="B34" t="s">
        <v>19</v>
      </c>
      <c r="C34">
        <v>91</v>
      </c>
      <c r="D34">
        <v>146</v>
      </c>
      <c r="E34">
        <v>88</v>
      </c>
      <c r="F34">
        <v>0.602739726027397</v>
      </c>
      <c r="G34">
        <v>2</v>
      </c>
      <c r="H34">
        <v>1.3698630136986301E-2</v>
      </c>
      <c r="I34">
        <v>1</v>
      </c>
      <c r="J34">
        <v>6.8493150684931503E-3</v>
      </c>
      <c r="K34">
        <v>0.37671232876712302</v>
      </c>
      <c r="L34">
        <v>7</v>
      </c>
      <c r="M34">
        <v>35</v>
      </c>
      <c r="N34">
        <v>0</v>
      </c>
      <c r="O34">
        <v>1</v>
      </c>
      <c r="P34">
        <f t="shared" si="2"/>
        <v>42</v>
      </c>
      <c r="Q34">
        <v>1</v>
      </c>
      <c r="R34">
        <v>42</v>
      </c>
    </row>
    <row r="35" spans="1:18" x14ac:dyDescent="0.35">
      <c r="A35" t="s">
        <v>53</v>
      </c>
      <c r="B35" t="s">
        <v>19</v>
      </c>
      <c r="C35">
        <v>174</v>
      </c>
      <c r="D35">
        <v>314</v>
      </c>
      <c r="E35">
        <v>165</v>
      </c>
      <c r="F35">
        <v>0.52547770700636898</v>
      </c>
      <c r="G35">
        <v>8</v>
      </c>
      <c r="H35">
        <v>2.54777070063694E-2</v>
      </c>
      <c r="I35">
        <v>1</v>
      </c>
      <c r="J35">
        <v>3.1847133757961698E-3</v>
      </c>
      <c r="K35">
        <v>0.44585987261146498</v>
      </c>
      <c r="L35">
        <v>17</v>
      </c>
      <c r="M35">
        <v>16</v>
      </c>
      <c r="N35">
        <v>7</v>
      </c>
      <c r="O35">
        <v>1</v>
      </c>
      <c r="P35">
        <f t="shared" si="2"/>
        <v>33</v>
      </c>
      <c r="Q35">
        <v>8</v>
      </c>
      <c r="R35">
        <v>33</v>
      </c>
    </row>
    <row r="36" spans="1:18" x14ac:dyDescent="0.35">
      <c r="A36" t="s">
        <v>54</v>
      </c>
      <c r="B36" t="s">
        <v>19</v>
      </c>
      <c r="C36">
        <v>199</v>
      </c>
      <c r="D36">
        <v>539</v>
      </c>
      <c r="E36">
        <v>158</v>
      </c>
      <c r="F36">
        <v>0.29313543599257802</v>
      </c>
      <c r="G36">
        <v>38</v>
      </c>
      <c r="H36">
        <v>7.0500927643784697E-2</v>
      </c>
      <c r="I36">
        <v>3</v>
      </c>
      <c r="J36">
        <v>5.5658627087198497E-3</v>
      </c>
      <c r="K36">
        <v>0.63079777365491596</v>
      </c>
      <c r="L36">
        <v>38</v>
      </c>
      <c r="M36">
        <v>10</v>
      </c>
      <c r="N36">
        <v>0</v>
      </c>
      <c r="O36">
        <v>0</v>
      </c>
      <c r="P36">
        <f t="shared" si="2"/>
        <v>48</v>
      </c>
      <c r="Q36">
        <v>0</v>
      </c>
      <c r="R36">
        <v>48</v>
      </c>
    </row>
    <row r="37" spans="1:18" x14ac:dyDescent="0.35">
      <c r="A37" t="s">
        <v>55</v>
      </c>
      <c r="B37" t="s">
        <v>19</v>
      </c>
      <c r="C37">
        <v>47</v>
      </c>
      <c r="D37">
        <v>83</v>
      </c>
      <c r="E37">
        <v>44</v>
      </c>
      <c r="F37">
        <v>0.53012048192771</v>
      </c>
      <c r="G37">
        <v>2</v>
      </c>
      <c r="H37">
        <v>2.40963855421686E-2</v>
      </c>
      <c r="I37">
        <v>1</v>
      </c>
      <c r="J37">
        <v>1.20481927710843E-2</v>
      </c>
      <c r="K37">
        <v>0.43373493975903599</v>
      </c>
      <c r="L37">
        <v>57</v>
      </c>
      <c r="M37">
        <v>22</v>
      </c>
      <c r="N37">
        <v>0</v>
      </c>
      <c r="O37">
        <v>2</v>
      </c>
      <c r="P37">
        <f t="shared" si="2"/>
        <v>79</v>
      </c>
      <c r="Q37">
        <v>2</v>
      </c>
      <c r="R37">
        <v>79</v>
      </c>
    </row>
    <row r="38" spans="1:18" x14ac:dyDescent="0.35">
      <c r="A38" t="s">
        <v>56</v>
      </c>
      <c r="B38" t="s">
        <v>19</v>
      </c>
      <c r="C38">
        <v>146</v>
      </c>
      <c r="D38">
        <v>147</v>
      </c>
      <c r="E38">
        <v>141</v>
      </c>
      <c r="F38">
        <v>0.95918367346938704</v>
      </c>
      <c r="G38">
        <v>5</v>
      </c>
      <c r="H38">
        <v>3.4013605442176797E-2</v>
      </c>
      <c r="J38">
        <v>0</v>
      </c>
      <c r="K38">
        <v>6.80272108843538E-3</v>
      </c>
      <c r="L38">
        <v>375</v>
      </c>
      <c r="M38">
        <v>9</v>
      </c>
      <c r="N38">
        <v>0</v>
      </c>
      <c r="O38">
        <v>2</v>
      </c>
      <c r="P38">
        <f t="shared" si="2"/>
        <v>384</v>
      </c>
      <c r="Q38">
        <v>2</v>
      </c>
      <c r="R38">
        <v>384</v>
      </c>
    </row>
    <row r="39" spans="1:18" x14ac:dyDescent="0.35">
      <c r="A39" t="s">
        <v>57</v>
      </c>
      <c r="B39" t="s">
        <v>19</v>
      </c>
      <c r="C39">
        <v>753</v>
      </c>
      <c r="D39">
        <v>1198</v>
      </c>
      <c r="E39">
        <v>738</v>
      </c>
      <c r="F39">
        <v>0.61602671118530805</v>
      </c>
      <c r="G39">
        <v>15</v>
      </c>
      <c r="H39">
        <v>1.25208681135225E-2</v>
      </c>
      <c r="J39">
        <v>0</v>
      </c>
      <c r="K39">
        <v>0.37145242070116802</v>
      </c>
      <c r="L39">
        <v>191</v>
      </c>
      <c r="M39">
        <v>29</v>
      </c>
      <c r="N39">
        <v>2</v>
      </c>
      <c r="O39">
        <v>1</v>
      </c>
      <c r="P39">
        <f t="shared" si="2"/>
        <v>220</v>
      </c>
      <c r="Q39">
        <v>3</v>
      </c>
      <c r="R39">
        <v>220</v>
      </c>
    </row>
    <row r="40" spans="1:18" x14ac:dyDescent="0.35">
      <c r="A40" t="s">
        <v>58</v>
      </c>
      <c r="B40" t="s">
        <v>19</v>
      </c>
      <c r="C40">
        <v>79</v>
      </c>
      <c r="D40">
        <v>132</v>
      </c>
      <c r="E40">
        <v>77</v>
      </c>
      <c r="F40">
        <v>0.58333333333333304</v>
      </c>
      <c r="G40">
        <v>2</v>
      </c>
      <c r="H40">
        <v>1.51515151515151E-2</v>
      </c>
      <c r="J40">
        <v>0</v>
      </c>
      <c r="K40">
        <v>0.40151515151515099</v>
      </c>
      <c r="L40">
        <v>26</v>
      </c>
      <c r="M40">
        <v>17</v>
      </c>
      <c r="N40">
        <v>0</v>
      </c>
      <c r="O40">
        <v>2</v>
      </c>
      <c r="P40">
        <f t="shared" si="2"/>
        <v>43</v>
      </c>
      <c r="Q40">
        <v>2</v>
      </c>
      <c r="R40">
        <v>43</v>
      </c>
    </row>
    <row r="41" spans="1:18" x14ac:dyDescent="0.35">
      <c r="A41" t="s">
        <v>59</v>
      </c>
      <c r="B41" t="s">
        <v>19</v>
      </c>
      <c r="C41">
        <v>26</v>
      </c>
      <c r="D41">
        <v>55</v>
      </c>
      <c r="E41">
        <v>24</v>
      </c>
      <c r="F41">
        <v>0.43636363636363601</v>
      </c>
      <c r="G41">
        <v>2</v>
      </c>
      <c r="H41">
        <v>3.6363636363636299E-2</v>
      </c>
      <c r="J41">
        <v>0</v>
      </c>
      <c r="K41">
        <v>0.527272727272727</v>
      </c>
      <c r="L41">
        <v>24</v>
      </c>
      <c r="M41">
        <v>10</v>
      </c>
      <c r="N41">
        <v>10</v>
      </c>
      <c r="O41">
        <v>0</v>
      </c>
      <c r="P41">
        <f t="shared" si="2"/>
        <v>34</v>
      </c>
      <c r="Q41">
        <v>10</v>
      </c>
      <c r="R41">
        <v>34</v>
      </c>
    </row>
    <row r="43" spans="1:18" x14ac:dyDescent="0.35">
      <c r="A43" t="s">
        <v>60</v>
      </c>
      <c r="B43" t="s">
        <v>18</v>
      </c>
      <c r="C43">
        <v>8</v>
      </c>
      <c r="D43">
        <v>53</v>
      </c>
      <c r="E43">
        <v>7</v>
      </c>
      <c r="F43">
        <v>0.13207547169811301</v>
      </c>
      <c r="G43">
        <v>1</v>
      </c>
      <c r="H43">
        <v>1.8867924528301799E-2</v>
      </c>
      <c r="J43">
        <v>0</v>
      </c>
      <c r="K43">
        <v>0.84905660377358405</v>
      </c>
      <c r="L43">
        <v>0</v>
      </c>
      <c r="M43">
        <v>4</v>
      </c>
      <c r="N43">
        <v>0</v>
      </c>
      <c r="O43">
        <v>0</v>
      </c>
      <c r="P43">
        <f t="shared" ref="P43:P55" si="3">SUM(M43,L43)</f>
        <v>4</v>
      </c>
      <c r="Q43">
        <v>0</v>
      </c>
      <c r="R43">
        <v>4</v>
      </c>
    </row>
    <row r="44" spans="1:18" x14ac:dyDescent="0.35">
      <c r="A44" t="s">
        <v>61</v>
      </c>
      <c r="B44" t="s">
        <v>18</v>
      </c>
      <c r="C44">
        <v>294</v>
      </c>
      <c r="D44">
        <v>638</v>
      </c>
      <c r="E44">
        <v>253</v>
      </c>
      <c r="F44">
        <v>0.39655172413793099</v>
      </c>
      <c r="G44">
        <v>31</v>
      </c>
      <c r="H44">
        <v>4.8589341692789903E-2</v>
      </c>
      <c r="I44">
        <v>10</v>
      </c>
      <c r="J44">
        <v>1.56739811912225E-2</v>
      </c>
      <c r="K44">
        <v>0.53918495297805602</v>
      </c>
      <c r="L44">
        <v>9</v>
      </c>
      <c r="M44">
        <v>1</v>
      </c>
      <c r="N44">
        <v>0</v>
      </c>
      <c r="O44">
        <v>0</v>
      </c>
      <c r="P44">
        <f t="shared" si="3"/>
        <v>10</v>
      </c>
      <c r="Q44">
        <v>0</v>
      </c>
      <c r="R44">
        <v>10</v>
      </c>
    </row>
    <row r="45" spans="1:18" x14ac:dyDescent="0.35">
      <c r="A45" t="s">
        <v>62</v>
      </c>
      <c r="B45" t="s">
        <v>18</v>
      </c>
      <c r="C45">
        <v>686</v>
      </c>
      <c r="D45">
        <v>1966</v>
      </c>
      <c r="E45">
        <v>660</v>
      </c>
      <c r="F45">
        <v>0.33570701932858599</v>
      </c>
      <c r="G45">
        <v>24</v>
      </c>
      <c r="H45">
        <v>1.22075279755849E-2</v>
      </c>
      <c r="I45">
        <v>2</v>
      </c>
      <c r="J45">
        <v>1.01729399796541E-3</v>
      </c>
      <c r="K45">
        <v>0.65106815869786305</v>
      </c>
      <c r="L45">
        <v>4</v>
      </c>
      <c r="M45">
        <v>11</v>
      </c>
      <c r="N45">
        <v>0</v>
      </c>
      <c r="O45">
        <v>3</v>
      </c>
      <c r="P45">
        <f t="shared" si="3"/>
        <v>15</v>
      </c>
      <c r="Q45">
        <f>SUM(N45,O45)</f>
        <v>3</v>
      </c>
      <c r="R45">
        <v>18</v>
      </c>
    </row>
    <row r="46" spans="1:18" x14ac:dyDescent="0.35">
      <c r="A46" t="s">
        <v>63</v>
      </c>
      <c r="B46" t="s">
        <v>18</v>
      </c>
      <c r="C46">
        <v>111</v>
      </c>
      <c r="D46">
        <v>178</v>
      </c>
      <c r="E46">
        <v>109</v>
      </c>
      <c r="F46">
        <v>0.61235955056179703</v>
      </c>
      <c r="G46">
        <v>2</v>
      </c>
      <c r="H46">
        <v>1.12359550561797E-2</v>
      </c>
      <c r="J46">
        <v>0</v>
      </c>
      <c r="K46">
        <v>0.376404494382022</v>
      </c>
      <c r="L46">
        <v>0</v>
      </c>
      <c r="M46">
        <v>5</v>
      </c>
      <c r="N46">
        <v>0</v>
      </c>
      <c r="O46">
        <v>1</v>
      </c>
      <c r="P46">
        <f t="shared" si="3"/>
        <v>5</v>
      </c>
      <c r="Q46">
        <v>1</v>
      </c>
      <c r="R46">
        <v>5</v>
      </c>
    </row>
    <row r="47" spans="1:18" x14ac:dyDescent="0.35">
      <c r="A47" t="s">
        <v>64</v>
      </c>
      <c r="B47" t="s">
        <v>18</v>
      </c>
      <c r="C47">
        <v>1</v>
      </c>
      <c r="D47">
        <v>1</v>
      </c>
      <c r="F47">
        <v>0</v>
      </c>
      <c r="G47">
        <v>1</v>
      </c>
      <c r="H47">
        <v>1</v>
      </c>
      <c r="J47">
        <v>0</v>
      </c>
      <c r="K47">
        <v>0</v>
      </c>
      <c r="L47">
        <v>0</v>
      </c>
      <c r="M47">
        <v>1</v>
      </c>
      <c r="N47">
        <v>0</v>
      </c>
      <c r="O47">
        <v>0</v>
      </c>
      <c r="P47">
        <f t="shared" si="3"/>
        <v>1</v>
      </c>
      <c r="Q47">
        <f>SUM(N47,O47)</f>
        <v>0</v>
      </c>
      <c r="R47">
        <f>P47-Q47</f>
        <v>1</v>
      </c>
    </row>
    <row r="48" spans="1:18" x14ac:dyDescent="0.35">
      <c r="A48" t="s">
        <v>65</v>
      </c>
      <c r="B48" t="s">
        <v>18</v>
      </c>
      <c r="C48">
        <v>93</v>
      </c>
      <c r="D48">
        <v>165</v>
      </c>
      <c r="E48">
        <v>89</v>
      </c>
      <c r="F48">
        <v>0.53939393939393898</v>
      </c>
      <c r="G48">
        <v>3</v>
      </c>
      <c r="H48">
        <v>1.8181818181818101E-2</v>
      </c>
      <c r="I48">
        <v>1</v>
      </c>
      <c r="J48">
        <v>6.0606060606060597E-3</v>
      </c>
      <c r="K48">
        <v>0.43636363636363601</v>
      </c>
      <c r="L48">
        <v>2</v>
      </c>
      <c r="M48">
        <v>9</v>
      </c>
      <c r="N48">
        <v>0</v>
      </c>
      <c r="O48">
        <v>1</v>
      </c>
      <c r="P48">
        <f t="shared" si="3"/>
        <v>11</v>
      </c>
      <c r="Q48">
        <v>1</v>
      </c>
      <c r="R48">
        <v>11</v>
      </c>
    </row>
    <row r="49" spans="1:18" x14ac:dyDescent="0.35">
      <c r="A49" t="s">
        <v>66</v>
      </c>
      <c r="B49" t="s">
        <v>18</v>
      </c>
      <c r="C49">
        <v>117</v>
      </c>
      <c r="D49">
        <v>397</v>
      </c>
      <c r="E49">
        <v>110</v>
      </c>
      <c r="F49">
        <v>0.27707808564231701</v>
      </c>
      <c r="G49">
        <v>7</v>
      </c>
      <c r="H49">
        <v>1.7632241813602002E-2</v>
      </c>
      <c r="J49">
        <v>0</v>
      </c>
      <c r="K49">
        <v>0.70528967254408004</v>
      </c>
      <c r="L49">
        <v>5</v>
      </c>
      <c r="M49">
        <v>3</v>
      </c>
      <c r="N49">
        <v>5</v>
      </c>
      <c r="O49">
        <v>2</v>
      </c>
      <c r="P49">
        <f t="shared" si="3"/>
        <v>8</v>
      </c>
      <c r="Q49">
        <v>7</v>
      </c>
      <c r="R49">
        <v>8</v>
      </c>
    </row>
    <row r="50" spans="1:18" x14ac:dyDescent="0.35">
      <c r="A50" t="s">
        <v>67</v>
      </c>
      <c r="B50" t="s">
        <v>18</v>
      </c>
      <c r="C50">
        <v>57</v>
      </c>
      <c r="D50">
        <v>139</v>
      </c>
      <c r="E50">
        <v>49</v>
      </c>
      <c r="F50">
        <v>0.35251798561150999</v>
      </c>
      <c r="G50">
        <v>7</v>
      </c>
      <c r="H50">
        <v>5.0359712230215799E-2</v>
      </c>
      <c r="I50">
        <v>1</v>
      </c>
      <c r="J50">
        <v>7.1942446043165402E-3</v>
      </c>
      <c r="K50">
        <v>0.58992805755395605</v>
      </c>
      <c r="L50">
        <v>0</v>
      </c>
      <c r="M50">
        <v>9</v>
      </c>
      <c r="N50">
        <v>0</v>
      </c>
      <c r="O50">
        <v>0</v>
      </c>
      <c r="P50">
        <f t="shared" si="3"/>
        <v>9</v>
      </c>
      <c r="Q50">
        <v>0</v>
      </c>
      <c r="R50">
        <v>9</v>
      </c>
    </row>
    <row r="51" spans="1:18" x14ac:dyDescent="0.35">
      <c r="A51" t="s">
        <v>68</v>
      </c>
      <c r="B51" t="s">
        <v>18</v>
      </c>
      <c r="C51">
        <v>11</v>
      </c>
      <c r="D51">
        <v>19</v>
      </c>
      <c r="E51">
        <v>9</v>
      </c>
      <c r="F51">
        <v>0.47368421052631499</v>
      </c>
      <c r="G51">
        <v>2</v>
      </c>
      <c r="H51">
        <v>0.105263157894736</v>
      </c>
      <c r="J51">
        <v>0</v>
      </c>
      <c r="K51">
        <v>0.42105263157894701</v>
      </c>
      <c r="L51">
        <v>27</v>
      </c>
      <c r="M51">
        <v>3</v>
      </c>
      <c r="N51">
        <v>0</v>
      </c>
      <c r="O51">
        <v>1</v>
      </c>
      <c r="P51">
        <f t="shared" si="3"/>
        <v>30</v>
      </c>
      <c r="Q51">
        <v>1</v>
      </c>
      <c r="R51">
        <v>30</v>
      </c>
    </row>
    <row r="52" spans="1:18" x14ac:dyDescent="0.35">
      <c r="A52" t="s">
        <v>69</v>
      </c>
      <c r="B52" t="s">
        <v>18</v>
      </c>
      <c r="C52">
        <v>107</v>
      </c>
      <c r="D52">
        <v>197</v>
      </c>
      <c r="E52">
        <v>100</v>
      </c>
      <c r="F52">
        <v>0.50761421319796896</v>
      </c>
      <c r="G52">
        <v>7</v>
      </c>
      <c r="H52">
        <v>3.5532994923857801E-2</v>
      </c>
      <c r="J52">
        <v>0</v>
      </c>
      <c r="K52">
        <v>0.45685279187817202</v>
      </c>
      <c r="L52">
        <v>0</v>
      </c>
      <c r="M52">
        <v>2</v>
      </c>
      <c r="N52">
        <v>0</v>
      </c>
      <c r="O52">
        <v>2</v>
      </c>
      <c r="P52">
        <f t="shared" si="3"/>
        <v>2</v>
      </c>
      <c r="Q52">
        <v>2</v>
      </c>
      <c r="R52">
        <v>2</v>
      </c>
    </row>
    <row r="53" spans="1:18" x14ac:dyDescent="0.35">
      <c r="A53" t="s">
        <v>70</v>
      </c>
      <c r="B53" t="s">
        <v>18</v>
      </c>
      <c r="C53">
        <v>100</v>
      </c>
      <c r="D53">
        <v>152</v>
      </c>
      <c r="E53">
        <v>90</v>
      </c>
      <c r="F53">
        <v>0.59210526315789402</v>
      </c>
      <c r="G53">
        <v>8</v>
      </c>
      <c r="H53">
        <v>5.2631578947368397E-2</v>
      </c>
      <c r="I53">
        <v>2</v>
      </c>
      <c r="J53">
        <v>1.3157894736842099E-2</v>
      </c>
      <c r="K53">
        <v>0.34210526315789402</v>
      </c>
      <c r="L53">
        <v>0</v>
      </c>
      <c r="M53">
        <v>1</v>
      </c>
      <c r="N53">
        <v>0</v>
      </c>
      <c r="O53">
        <v>0</v>
      </c>
      <c r="P53">
        <f t="shared" si="3"/>
        <v>1</v>
      </c>
      <c r="Q53">
        <v>0</v>
      </c>
      <c r="R53">
        <v>1</v>
      </c>
    </row>
    <row r="54" spans="1:18" x14ac:dyDescent="0.35">
      <c r="A54" t="s">
        <v>71</v>
      </c>
      <c r="B54" t="s">
        <v>18</v>
      </c>
      <c r="C54">
        <v>199</v>
      </c>
      <c r="D54">
        <v>307</v>
      </c>
      <c r="E54">
        <v>196</v>
      </c>
      <c r="F54">
        <v>0.63843648208468995</v>
      </c>
      <c r="G54">
        <v>3</v>
      </c>
      <c r="H54">
        <v>9.7719869706840295E-3</v>
      </c>
      <c r="J54">
        <v>0</v>
      </c>
      <c r="K54">
        <v>0.35179153094462501</v>
      </c>
      <c r="L54">
        <v>0</v>
      </c>
      <c r="M54">
        <v>2</v>
      </c>
      <c r="N54">
        <v>0</v>
      </c>
      <c r="O54">
        <v>0</v>
      </c>
      <c r="P54">
        <f t="shared" si="3"/>
        <v>2</v>
      </c>
      <c r="Q54">
        <f>SUM(N54,O54)</f>
        <v>0</v>
      </c>
      <c r="R54">
        <v>2</v>
      </c>
    </row>
    <row r="55" spans="1:18" x14ac:dyDescent="0.35">
      <c r="A55" t="s">
        <v>72</v>
      </c>
      <c r="B55" t="s">
        <v>18</v>
      </c>
      <c r="C55">
        <v>24</v>
      </c>
      <c r="D55">
        <v>48</v>
      </c>
      <c r="E55">
        <v>24</v>
      </c>
      <c r="F55">
        <v>0.5</v>
      </c>
      <c r="H55">
        <v>0</v>
      </c>
      <c r="J55">
        <v>0</v>
      </c>
      <c r="K55">
        <v>0.5</v>
      </c>
      <c r="L55">
        <v>0</v>
      </c>
      <c r="M55">
        <v>0</v>
      </c>
      <c r="N55">
        <v>0</v>
      </c>
      <c r="O55">
        <v>0</v>
      </c>
      <c r="P55">
        <f t="shared" si="3"/>
        <v>0</v>
      </c>
      <c r="Q55">
        <f>SUM(N55,O55)</f>
        <v>0</v>
      </c>
      <c r="R55">
        <f>P55-Q55</f>
        <v>0</v>
      </c>
    </row>
    <row r="57" spans="1:18" x14ac:dyDescent="0.35">
      <c r="Q57">
        <f>SUM(Q2:Q55)</f>
        <v>96</v>
      </c>
      <c r="R57">
        <f>SUM(R2:R55)</f>
        <v>1806</v>
      </c>
    </row>
  </sheetData>
  <sortState xmlns:xlrd2="http://schemas.microsoft.com/office/spreadsheetml/2017/richdata2" ref="A2:R61">
    <sortCondition ref="B2:B61"/>
    <sortCondition ref="A2:A6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AEF5C07ADB73498301CC970D1D48E6" ma:contentTypeVersion="11" ma:contentTypeDescription="Create a new document." ma:contentTypeScope="" ma:versionID="f5e6dbf1d0c0810bc1787cdb5218f7e6">
  <xsd:schema xmlns:xsd="http://www.w3.org/2001/XMLSchema" xmlns:xs="http://www.w3.org/2001/XMLSchema" xmlns:p="http://schemas.microsoft.com/office/2006/metadata/properties" xmlns:ns2="49eab35a-5131-497c-951c-5e307e1a4d16" xmlns:ns3="95fd7547-aedc-4bed-86ba-343b1a9afdb9" targetNamespace="http://schemas.microsoft.com/office/2006/metadata/properties" ma:root="true" ma:fieldsID="615f9935671e01931dc46e32ae9db1c9" ns2:_="" ns3:_="">
    <xsd:import namespace="49eab35a-5131-497c-951c-5e307e1a4d16"/>
    <xsd:import namespace="95fd7547-aedc-4bed-86ba-343b1a9afd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ab35a-5131-497c-951c-5e307e1a4d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d7547-aedc-4bed-86ba-343b1a9afd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56B214-34EF-483D-8018-17DE30235E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0C6DEC-D20A-43B3-815E-91FC8B07D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ab35a-5131-497c-951c-5e307e1a4d16"/>
    <ds:schemaRef ds:uri="95fd7547-aedc-4bed-86ba-343b1a9afd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55B7AB-C853-4689-B8A9-34E18F89714B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9eab35a-5131-497c-951c-5e307e1a4d16"/>
    <ds:schemaRef ds:uri="http://schemas.openxmlformats.org/package/2006/metadata/core-properties"/>
    <ds:schemaRef ds:uri="95fd7547-aedc-4bed-86ba-343b1a9afdb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 Figure</vt:lpstr>
      <vt:lpstr>Data</vt:lpstr>
    </vt:vector>
  </TitlesOfParts>
  <Company>Johns Hopkins University - Applied Physics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Raible, Emma M.</dc:creator>
  <cp:lastModifiedBy>Parks Brown, Sharyn</cp:lastModifiedBy>
  <dcterms:created xsi:type="dcterms:W3CDTF">2021-09-17T14:24:51Z</dcterms:created>
  <dcterms:modified xsi:type="dcterms:W3CDTF">2021-09-22T20:14:48Z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2021-09-22T14:29:04Z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6d3f506d-9a7d-4828-8ab3-959c632a4e46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0x010100F9AEF5C07ADB73498301CC970D1D48E6</vt:lpwstr>
  </property>
</Properties>
</file>